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555" windowHeight="12270" activeTab="1"/>
  </bookViews>
  <sheets>
    <sheet name="TOTAAL" sheetId="1" r:id="rId1"/>
    <sheet name="Datum audit (1)" sheetId="2" r:id="rId2"/>
    <sheet name="Datum audit (2)" sheetId="3" r:id="rId3"/>
    <sheet name="Datum audit (3)" sheetId="4" r:id="rId4"/>
    <sheet name="Datum audit (4)" sheetId="5" r:id="rId5"/>
    <sheet name="Datum audit (5)" sheetId="6" r:id="rId6"/>
    <sheet name="Toelichting" sheetId="7" r:id="rId7"/>
    <sheet name="Blad1" sheetId="8" r:id="rId8"/>
  </sheets>
  <definedNames/>
  <calcPr fullCalcOnLoad="1"/>
</workbook>
</file>

<file path=xl/comments2.xml><?xml version="1.0" encoding="utf-8"?>
<comments xmlns="http://schemas.openxmlformats.org/spreadsheetml/2006/main">
  <authors>
    <author>Irene Dokter</author>
  </authors>
  <commentList>
    <comment ref="B2" authorId="0">
      <text>
        <r>
          <rPr>
            <b/>
            <sz val="8"/>
            <rFont val="Tahoma"/>
            <family val="0"/>
          </rPr>
          <t xml:space="preserve">Deze datum wordt automatisch in de totaallijst gezet </t>
        </r>
      </text>
    </comment>
  </commentList>
</comments>
</file>

<file path=xl/comments3.xml><?xml version="1.0" encoding="utf-8"?>
<comments xmlns="http://schemas.openxmlformats.org/spreadsheetml/2006/main">
  <authors>
    <author>Irene Dokter</author>
  </authors>
  <commentList>
    <comment ref="B2" authorId="0">
      <text>
        <r>
          <rPr>
            <b/>
            <sz val="8"/>
            <rFont val="Tahoma"/>
            <family val="0"/>
          </rPr>
          <t xml:space="preserve">Deze datum wordt automatisch in de totaallijst gezet </t>
        </r>
      </text>
    </comment>
  </commentList>
</comments>
</file>

<file path=xl/comments4.xml><?xml version="1.0" encoding="utf-8"?>
<comments xmlns="http://schemas.openxmlformats.org/spreadsheetml/2006/main">
  <authors>
    <author>Irene Dokter</author>
  </authors>
  <commentList>
    <comment ref="B2" authorId="0">
      <text>
        <r>
          <rPr>
            <b/>
            <sz val="8"/>
            <rFont val="Tahoma"/>
            <family val="0"/>
          </rPr>
          <t xml:space="preserve">Deze datum wordt automatisch in de totaallijst gezet </t>
        </r>
      </text>
    </comment>
  </commentList>
</comments>
</file>

<file path=xl/comments5.xml><?xml version="1.0" encoding="utf-8"?>
<comments xmlns="http://schemas.openxmlformats.org/spreadsheetml/2006/main">
  <authors>
    <author>Irene Dokter</author>
  </authors>
  <commentList>
    <comment ref="B2" authorId="0">
      <text>
        <r>
          <rPr>
            <b/>
            <sz val="8"/>
            <rFont val="Tahoma"/>
            <family val="0"/>
          </rPr>
          <t xml:space="preserve">Deze datum wordt automatisch in de totaallijst gezet </t>
        </r>
      </text>
    </comment>
  </commentList>
</comments>
</file>

<file path=xl/comments6.xml><?xml version="1.0" encoding="utf-8"?>
<comments xmlns="http://schemas.openxmlformats.org/spreadsheetml/2006/main">
  <authors>
    <author>Irene Dokter</author>
  </authors>
  <commentList>
    <comment ref="B2" authorId="0">
      <text>
        <r>
          <rPr>
            <b/>
            <sz val="8"/>
            <rFont val="Tahoma"/>
            <family val="0"/>
          </rPr>
          <t xml:space="preserve">Deze datum wordt automatisch in de totaallijst gezet </t>
        </r>
      </text>
    </comment>
  </commentList>
</comments>
</file>

<file path=xl/sharedStrings.xml><?xml version="1.0" encoding="utf-8"?>
<sst xmlns="http://schemas.openxmlformats.org/spreadsheetml/2006/main" count="322" uniqueCount="95">
  <si>
    <t>Niet nuttig (1) /Nuttig (5)</t>
  </si>
  <si>
    <t>Onpleziering (1) /Plezierig (5)</t>
  </si>
  <si>
    <t>Te kort (1) /te lang (5)</t>
  </si>
  <si>
    <t>Slecht - (1) /Goed geleid(5)</t>
  </si>
  <si>
    <t>1. Wat is uw beroep</t>
  </si>
  <si>
    <t>Aantal formulieren</t>
  </si>
  <si>
    <t>Gemiddeld:</t>
  </si>
  <si>
    <t>2. De hoeveelste perinatale audit is dit voor u?</t>
  </si>
  <si>
    <t>3. Hoe vond u deze auditbijeenkomst in zijn geheel?</t>
  </si>
  <si>
    <t>Onveilig (1)/veilig (5)</t>
  </si>
  <si>
    <t>5. Hoe waardeert u de inbreng van de deelnemers aan de bespreking van de casus?</t>
  </si>
  <si>
    <t>4. Hoe waardeert u de bespreking van de casus?</t>
  </si>
  <si>
    <t>6. Hoe waardeert u de voorzitter</t>
  </si>
  <si>
    <t>7. Hoe waardeert u de ontvangen informatie over de casus</t>
  </si>
  <si>
    <t>9.  Hebben vorige auditbijeenkomsten geleid tot het doorvoeren van veranderingen?</t>
  </si>
  <si>
    <t>8. Heeft u een of meer van de onderstaande cursussen gevolgd?</t>
  </si>
  <si>
    <t>Opmerkingen?</t>
  </si>
  <si>
    <t>Aantal auditdeelnemers</t>
  </si>
  <si>
    <t>Onplezierig (1) /Pleziering (5)</t>
  </si>
  <si>
    <t>Te kort(1) / Te Lang (5)</t>
  </si>
  <si>
    <t>Slechte-(1) /Goede omgeving(5)</t>
  </si>
  <si>
    <t>Slechte-(1)/Goede casusbeschrijving (5)</t>
  </si>
  <si>
    <t>Te weinig (1) /te veel (5)</t>
  </si>
  <si>
    <t>Slechte -(1)/Goede procesbewaking (5)</t>
  </si>
  <si>
    <t>Inhoudelijk (1)/ Onafhankelijk (5)</t>
  </si>
  <si>
    <t>Ongelijk (1)/Gelijkwaardige benadering (5)</t>
  </si>
  <si>
    <t>Aantal formulieren ontvangen</t>
  </si>
  <si>
    <t>Percentage formulieren ontvangen</t>
  </si>
  <si>
    <t>On-(1)/Gelijkwaardige benadering (5)</t>
  </si>
  <si>
    <t>Verloskundige 1e lijn (1)</t>
  </si>
  <si>
    <t>Verloskundige klinisch werkend (2)</t>
  </si>
  <si>
    <t>Kinderarts (3)</t>
  </si>
  <si>
    <t>Patholoog (4)</t>
  </si>
  <si>
    <t>Verpleegkundige (5)</t>
  </si>
  <si>
    <t>Gynaecoloog (6)</t>
  </si>
  <si>
    <t>Huisarts  (7)</t>
  </si>
  <si>
    <t>In opleiding (8)</t>
  </si>
  <si>
    <t>Anders (9)</t>
  </si>
  <si>
    <t>Ik wil anoniem blijven (10)</t>
  </si>
  <si>
    <t>niet ingevuld</t>
  </si>
  <si>
    <r>
      <t>1</t>
    </r>
    <r>
      <rPr>
        <vertAlign val="superscript"/>
        <sz val="9"/>
        <rFont val="Meta Offc"/>
        <family val="2"/>
      </rPr>
      <t>e</t>
    </r>
    <r>
      <rPr>
        <sz val="9"/>
        <rFont val="Meta Offc"/>
        <family val="2"/>
      </rPr>
      <t xml:space="preserve"> </t>
    </r>
  </si>
  <si>
    <r>
      <t>2</t>
    </r>
    <r>
      <rPr>
        <vertAlign val="superscript"/>
        <sz val="9"/>
        <rFont val="Meta Offc"/>
        <family val="2"/>
      </rPr>
      <t>e</t>
    </r>
    <r>
      <rPr>
        <sz val="9"/>
        <rFont val="Meta Offc"/>
        <family val="2"/>
      </rPr>
      <t xml:space="preserve"> </t>
    </r>
  </si>
  <si>
    <r>
      <t>3</t>
    </r>
    <r>
      <rPr>
        <vertAlign val="superscript"/>
        <sz val="9"/>
        <rFont val="Meta Offc"/>
        <family val="2"/>
      </rPr>
      <t>e</t>
    </r>
    <r>
      <rPr>
        <sz val="9"/>
        <rFont val="Meta Offc"/>
        <family val="2"/>
      </rPr>
      <t xml:space="preserve"> </t>
    </r>
  </si>
  <si>
    <r>
      <t>4</t>
    </r>
    <r>
      <rPr>
        <vertAlign val="superscript"/>
        <sz val="9"/>
        <rFont val="Meta Offc"/>
        <family val="2"/>
      </rPr>
      <t>e</t>
    </r>
    <r>
      <rPr>
        <sz val="9"/>
        <rFont val="Meta Offc"/>
        <family val="2"/>
      </rPr>
      <t xml:space="preserve"> of meer </t>
    </r>
  </si>
  <si>
    <t>Voor vragen over dit formulier:</t>
  </si>
  <si>
    <t>irene.dokter@perinataleaudit.nl</t>
  </si>
  <si>
    <t xml:space="preserve">Irene Dokter - 030 282 3933 of </t>
  </si>
  <si>
    <t xml:space="preserve">Irene Dokter - 030 282 3933  of </t>
  </si>
  <si>
    <t>Samenvatting van alle evaluatiefomulieren van de auditbijeenkomsten</t>
  </si>
  <si>
    <t xml:space="preserve">Evaluatie audit d.d. </t>
  </si>
  <si>
    <t>Slecht leesbaar (1) /Goed leesbaar (5)</t>
  </si>
  <si>
    <t>Te weinig info (1) /Voldoende info (5)</t>
  </si>
  <si>
    <t>Onvolledig (1) / Volledig (5)</t>
  </si>
  <si>
    <t>Toelichting bij het verwerken van het evaluatieformulier</t>
  </si>
  <si>
    <t>* selecteer "blad verplaatsen of kopiëren"</t>
  </si>
  <si>
    <t xml:space="preserve">* Zet een vinkje bij "kopie maken" </t>
  </si>
  <si>
    <t>* selecteer de plek waar u het nieuwe tabblad wilt hebben</t>
  </si>
  <si>
    <t>* U kunt de naam wijzigen door weer op de naam te gaan staan en rechtermuis klik</t>
  </si>
  <si>
    <t>Vul per formulier van boven naar beneden de getallen in die op het evaluatieformulier staan</t>
  </si>
  <si>
    <t xml:space="preserve">Per formulier 1 rij invullen. </t>
  </si>
  <si>
    <t>vul hier het getal in van het formulier</t>
  </si>
  <si>
    <t>let op: alleen getallen invullen!</t>
  </si>
  <si>
    <t>De opmerkingen kunt u over tikken van het formulier</t>
  </si>
  <si>
    <t>* met rechtermuis klikken op het tabje "datum audit"</t>
  </si>
  <si>
    <t>en er staan nu een nieuw tabblad bij:  "datum audit (2)"</t>
  </si>
  <si>
    <t>* selecteer "naam wijzigen" en geef het tabblad de gewenste naam (bv de datum van de audit)</t>
  </si>
  <si>
    <t>Algemeen</t>
  </si>
  <si>
    <t>&gt; beveiliging</t>
  </si>
  <si>
    <t>&gt; Beveiliging blad opheffen</t>
  </si>
  <si>
    <r>
      <t xml:space="preserve">Vul de </t>
    </r>
    <r>
      <rPr>
        <b/>
        <sz val="10"/>
        <rFont val="Arial"/>
        <family val="2"/>
      </rPr>
      <t>datum</t>
    </r>
    <r>
      <rPr>
        <sz val="10"/>
        <rFont val="Arial"/>
        <family val="2"/>
      </rPr>
      <t xml:space="preserve"> in van de audit in het oranje vak</t>
    </r>
  </si>
  <si>
    <r>
      <t xml:space="preserve">Vul het </t>
    </r>
    <r>
      <rPr>
        <b/>
        <sz val="10"/>
        <rFont val="Arial"/>
        <family val="2"/>
      </rPr>
      <t>aantal</t>
    </r>
    <r>
      <rPr>
        <sz val="10"/>
        <rFont val="Arial"/>
        <family val="2"/>
      </rPr>
      <t xml:space="preserve"> aanwezigen bij de audit in in het oranje vak</t>
    </r>
  </si>
  <si>
    <r>
      <t xml:space="preserve">Als een vraag leeg is gelaten (niet ingevuld) hier svp een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(nul) invullen</t>
    </r>
  </si>
  <si>
    <t>&gt; extra</t>
  </si>
  <si>
    <t>Tabblad Totaal:</t>
  </si>
  <si>
    <t>Gegevens invoeren</t>
  </si>
  <si>
    <t>* Alle getallen worden overgenomen in op het tabblad "Totaal" de Opmerkingen niet.</t>
  </si>
  <si>
    <t>* Het blad is beveiligd, dit kunt u opheffen door te keizen voor</t>
  </si>
  <si>
    <t>Hier worden alle totalen overgenomen per tabblad. Dit moet u per tabblad als volgt aangeven:</t>
  </si>
  <si>
    <t>* Ga in cel  C6  staan (achter vraag 1, bij "niet ingevuld)</t>
  </si>
  <si>
    <t>niet ingevuld (0)</t>
  </si>
  <si>
    <t>nee (1)</t>
  </si>
  <si>
    <t>Dagcursus lokale audit (2)</t>
  </si>
  <si>
    <t>Cursus chronologisch verslag (3)</t>
  </si>
  <si>
    <t>Cursus doodsoorzakenclassificatie (4)</t>
  </si>
  <si>
    <t>Cursus voorzitten (5)</t>
  </si>
  <si>
    <t>Module 4 te Soesterberg  (6)</t>
  </si>
  <si>
    <t>ja (2)</t>
  </si>
  <si>
    <t>weet  ik niet (3)</t>
  </si>
  <si>
    <t>totaal 
gemiddeld</t>
  </si>
  <si>
    <t>Document opslaan</t>
  </si>
  <si>
    <t xml:space="preserve">Als u het document eerst opslaat onder een andere naam, </t>
  </si>
  <si>
    <t>heeft u altijd het blanco document om opnieuw te kunnen gebruiken</t>
  </si>
  <si>
    <t>Extra tabbladen</t>
  </si>
  <si>
    <t xml:space="preserve">U kunt per </t>
  </si>
  <si>
    <t>zie totaal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</si>
</sst>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  <numFmt numFmtId="169" formatCode="0.000"/>
    <numFmt numFmtId="170" formatCode="0.0%"/>
    <numFmt numFmtId="171" formatCode="0.0000"/>
    <numFmt numFmtId="172" formatCode="[$-413]dddd\ d\ mmmm\ yyyy"/>
    <numFmt numFmtId="173" formatCode="[$-413]d/mmm;@"/>
  </numFmts>
  <fonts count="59">
    <font>
      <sz val="10"/>
      <name val="Meta Offc"/>
      <family val="0"/>
    </font>
    <font>
      <b/>
      <sz val="10"/>
      <name val="Meta Offc"/>
      <family val="2"/>
    </font>
    <font>
      <sz val="9"/>
      <name val="Meta Offc"/>
      <family val="2"/>
    </font>
    <font>
      <i/>
      <sz val="8"/>
      <name val="Meta Offc"/>
      <family val="2"/>
    </font>
    <font>
      <b/>
      <sz val="12"/>
      <name val="Meta Offc"/>
      <family val="2"/>
    </font>
    <font>
      <sz val="12"/>
      <name val="Meta Offc"/>
      <family val="2"/>
    </font>
    <font>
      <i/>
      <sz val="7"/>
      <name val="Meta Off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Meta Offc"/>
      <family val="2"/>
    </font>
    <font>
      <sz val="11"/>
      <name val="Meta Offc"/>
      <family val="2"/>
    </font>
    <font>
      <i/>
      <sz val="9"/>
      <name val="Meta Offc"/>
      <family val="2"/>
    </font>
    <font>
      <vertAlign val="superscript"/>
      <sz val="9"/>
      <name val="Meta Offc"/>
      <family val="2"/>
    </font>
    <font>
      <sz val="8"/>
      <name val="Meta Offc"/>
      <family val="0"/>
    </font>
    <font>
      <b/>
      <sz val="8"/>
      <name val="Tahoma"/>
      <family val="0"/>
    </font>
    <font>
      <i/>
      <sz val="11"/>
      <color indexed="23"/>
      <name val="Meta Offc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6"/>
      <name val="Meta Offc"/>
      <family val="2"/>
    </font>
    <font>
      <i/>
      <sz val="8"/>
      <color indexed="9"/>
      <name val="Meta Offc"/>
      <family val="2"/>
    </font>
    <font>
      <b/>
      <sz val="18"/>
      <color indexed="56"/>
      <name val="Cambria"/>
      <family val="2"/>
    </font>
    <font>
      <b/>
      <sz val="15"/>
      <color indexed="56"/>
      <name val="Meta Offc"/>
      <family val="2"/>
    </font>
    <font>
      <b/>
      <sz val="13"/>
      <color indexed="56"/>
      <name val="Meta Offc"/>
      <family val="2"/>
    </font>
    <font>
      <b/>
      <sz val="11"/>
      <color indexed="56"/>
      <name val="Meta Offc"/>
      <family val="2"/>
    </font>
    <font>
      <sz val="10"/>
      <color indexed="17"/>
      <name val="Meta Offc"/>
      <family val="2"/>
    </font>
    <font>
      <sz val="10"/>
      <color indexed="20"/>
      <name val="Meta Offc"/>
      <family val="2"/>
    </font>
    <font>
      <sz val="10"/>
      <color indexed="60"/>
      <name val="Meta Offc"/>
      <family val="2"/>
    </font>
    <font>
      <sz val="10"/>
      <color indexed="62"/>
      <name val="Meta Offc"/>
      <family val="2"/>
    </font>
    <font>
      <b/>
      <sz val="10"/>
      <color indexed="63"/>
      <name val="Meta Offc"/>
      <family val="2"/>
    </font>
    <font>
      <b/>
      <sz val="10"/>
      <color indexed="52"/>
      <name val="Meta Offc"/>
      <family val="2"/>
    </font>
    <font>
      <sz val="10"/>
      <color indexed="52"/>
      <name val="Meta Offc"/>
      <family val="2"/>
    </font>
    <font>
      <b/>
      <sz val="10"/>
      <color indexed="9"/>
      <name val="Meta Offc"/>
      <family val="2"/>
    </font>
    <font>
      <sz val="10"/>
      <color indexed="10"/>
      <name val="Meta Offc"/>
      <family val="2"/>
    </font>
    <font>
      <i/>
      <sz val="10"/>
      <color indexed="23"/>
      <name val="Meta Offc"/>
      <family val="2"/>
    </font>
    <font>
      <b/>
      <sz val="10"/>
      <color indexed="8"/>
      <name val="Meta Offc"/>
      <family val="2"/>
    </font>
    <font>
      <sz val="10"/>
      <color indexed="9"/>
      <name val="Meta Offc"/>
      <family val="2"/>
    </font>
    <font>
      <sz val="10"/>
      <color indexed="8"/>
      <name val="Meta Offc"/>
      <family val="2"/>
    </font>
    <font>
      <sz val="10"/>
      <color theme="1"/>
      <name val="Meta Offc"/>
      <family val="2"/>
    </font>
    <font>
      <sz val="10"/>
      <color theme="0"/>
      <name val="Meta Offc"/>
      <family val="2"/>
    </font>
    <font>
      <b/>
      <sz val="10"/>
      <color rgb="FFFA7D00"/>
      <name val="Meta Offc"/>
      <family val="2"/>
    </font>
    <font>
      <b/>
      <sz val="10"/>
      <color theme="0"/>
      <name val="Meta Offc"/>
      <family val="2"/>
    </font>
    <font>
      <sz val="10"/>
      <color rgb="FFFA7D00"/>
      <name val="Meta Offc"/>
      <family val="2"/>
    </font>
    <font>
      <sz val="10"/>
      <color rgb="FF006100"/>
      <name val="Meta Offc"/>
      <family val="2"/>
    </font>
    <font>
      <sz val="10"/>
      <color rgb="FF3F3F76"/>
      <name val="Meta Offc"/>
      <family val="2"/>
    </font>
    <font>
      <b/>
      <sz val="15"/>
      <color theme="3"/>
      <name val="Meta Offc"/>
      <family val="2"/>
    </font>
    <font>
      <b/>
      <sz val="13"/>
      <color theme="3"/>
      <name val="Meta Offc"/>
      <family val="2"/>
    </font>
    <font>
      <b/>
      <sz val="11"/>
      <color theme="3"/>
      <name val="Meta Offc"/>
      <family val="2"/>
    </font>
    <font>
      <sz val="10"/>
      <color rgb="FF9C6500"/>
      <name val="Meta Offc"/>
      <family val="2"/>
    </font>
    <font>
      <sz val="10"/>
      <color rgb="FF9C0006"/>
      <name val="Meta Offc"/>
      <family val="2"/>
    </font>
    <font>
      <b/>
      <sz val="18"/>
      <color theme="3"/>
      <name val="Cambria"/>
      <family val="2"/>
    </font>
    <font>
      <b/>
      <sz val="10"/>
      <color theme="1"/>
      <name val="Meta Offc"/>
      <family val="2"/>
    </font>
    <font>
      <b/>
      <sz val="10"/>
      <color rgb="FF3F3F3F"/>
      <name val="Meta Offc"/>
      <family val="2"/>
    </font>
    <font>
      <i/>
      <sz val="10"/>
      <color rgb="FF7F7F7F"/>
      <name val="Meta Offc"/>
      <family val="2"/>
    </font>
    <font>
      <sz val="10"/>
      <color rgb="FFFF0000"/>
      <name val="Meta Offc"/>
      <family val="2"/>
    </font>
    <font>
      <b/>
      <sz val="8"/>
      <name val="Meta Off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3"/>
    </xf>
    <xf numFmtId="0" fontId="12" fillId="0" borderId="0" xfId="56" applyFont="1">
      <alignment/>
      <protection/>
    </xf>
    <xf numFmtId="1" fontId="11" fillId="0" borderId="0" xfId="56" applyNumberFormat="1" applyFont="1" applyFill="1" applyBorder="1">
      <alignment/>
      <protection/>
    </xf>
    <xf numFmtId="168" fontId="12" fillId="0" borderId="0" xfId="56" applyNumberFormat="1" applyFont="1" applyAlignment="1">
      <alignment horizontal="center"/>
      <protection/>
    </xf>
    <xf numFmtId="0" fontId="9" fillId="0" borderId="0" xfId="56" applyFill="1">
      <alignment/>
      <protection/>
    </xf>
    <xf numFmtId="0" fontId="9" fillId="0" borderId="0" xfId="56">
      <alignment/>
      <protection/>
    </xf>
    <xf numFmtId="0" fontId="12" fillId="0" borderId="0" xfId="56" applyFont="1" applyFill="1" applyBorder="1" applyAlignment="1">
      <alignment horizontal="right"/>
      <protection/>
    </xf>
    <xf numFmtId="1" fontId="12" fillId="0" borderId="0" xfId="56" applyNumberFormat="1" applyFont="1" applyFill="1">
      <alignment/>
      <protection/>
    </xf>
    <xf numFmtId="0" fontId="12" fillId="0" borderId="0" xfId="56" applyFont="1" applyBorder="1" applyAlignment="1">
      <alignment horizontal="right"/>
      <protection/>
    </xf>
    <xf numFmtId="170" fontId="11" fillId="0" borderId="0" xfId="56" applyNumberFormat="1" applyFont="1" applyFill="1" applyBorder="1">
      <alignment/>
      <protection/>
    </xf>
    <xf numFmtId="0" fontId="11" fillId="34" borderId="11" xfId="56" applyFont="1" applyFill="1" applyBorder="1" applyAlignment="1">
      <alignment/>
      <protection/>
    </xf>
    <xf numFmtId="1" fontId="12" fillId="34" borderId="0" xfId="56" applyNumberFormat="1" applyFont="1" applyFill="1" applyBorder="1">
      <alignment/>
      <protection/>
    </xf>
    <xf numFmtId="1" fontId="12" fillId="34" borderId="0" xfId="56" applyNumberFormat="1" applyFont="1" applyFill="1">
      <alignment/>
      <protection/>
    </xf>
    <xf numFmtId="168" fontId="12" fillId="34" borderId="0" xfId="56" applyNumberFormat="1" applyFont="1" applyFill="1" applyAlignment="1">
      <alignment horizontal="center"/>
      <protection/>
    </xf>
    <xf numFmtId="0" fontId="9" fillId="0" borderId="0" xfId="56" applyFont="1">
      <alignment/>
      <protection/>
    </xf>
    <xf numFmtId="1" fontId="12" fillId="0" borderId="0" xfId="56" applyNumberFormat="1" applyFont="1">
      <alignment/>
      <protection/>
    </xf>
    <xf numFmtId="0" fontId="9" fillId="0" borderId="0" xfId="56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9" fillId="0" borderId="0" xfId="56" applyFont="1" applyFill="1" applyBorder="1">
      <alignment/>
      <protection/>
    </xf>
    <xf numFmtId="0" fontId="0" fillId="34" borderId="12" xfId="0" applyFont="1" applyFill="1" applyBorder="1" applyAlignment="1">
      <alignment horizontal="left" vertical="center" wrapText="1"/>
    </xf>
    <xf numFmtId="0" fontId="2" fillId="0" borderId="0" xfId="56" applyFont="1">
      <alignment/>
      <protection/>
    </xf>
    <xf numFmtId="0" fontId="2" fillId="33" borderId="13" xfId="56" applyFont="1" applyFill="1" applyBorder="1">
      <alignment/>
      <protection/>
    </xf>
    <xf numFmtId="0" fontId="2" fillId="34" borderId="13" xfId="56" applyFont="1" applyFill="1" applyBorder="1">
      <alignment/>
      <protection/>
    </xf>
    <xf numFmtId="0" fontId="2" fillId="34" borderId="0" xfId="56" applyFont="1" applyFill="1">
      <alignment/>
      <protection/>
    </xf>
    <xf numFmtId="1" fontId="5" fillId="0" borderId="0" xfId="56" applyNumberFormat="1" applyFont="1" applyFill="1" applyBorder="1" applyAlignment="1">
      <alignment horizontal="center"/>
      <protection/>
    </xf>
    <xf numFmtId="0" fontId="0" fillId="33" borderId="13" xfId="56" applyFont="1" applyFill="1" applyBorder="1" applyAlignment="1">
      <alignment vertical="center" wrapText="1"/>
      <protection/>
    </xf>
    <xf numFmtId="0" fontId="0" fillId="34" borderId="13" xfId="56" applyFont="1" applyFill="1" applyBorder="1" applyAlignment="1">
      <alignment vertical="center" wrapText="1"/>
      <protection/>
    </xf>
    <xf numFmtId="0" fontId="11" fillId="35" borderId="14" xfId="56" applyFont="1" applyFill="1" applyBorder="1" applyAlignment="1">
      <alignment horizontal="center" vertical="center"/>
      <protection/>
    </xf>
    <xf numFmtId="0" fontId="0" fillId="0" borderId="0" xfId="56" applyFont="1">
      <alignment/>
      <protection/>
    </xf>
    <xf numFmtId="0" fontId="0" fillId="35" borderId="0" xfId="56" applyFont="1" applyFill="1">
      <alignment/>
      <protection/>
    </xf>
    <xf numFmtId="0" fontId="4" fillId="35" borderId="0" xfId="56" applyFont="1" applyFill="1">
      <alignment/>
      <protection/>
    </xf>
    <xf numFmtId="0" fontId="0" fillId="34" borderId="15" xfId="56" applyFont="1" applyFill="1" applyBorder="1" applyAlignment="1">
      <alignment horizontal="right"/>
      <protection/>
    </xf>
    <xf numFmtId="1" fontId="0" fillId="34" borderId="15" xfId="56" applyNumberFormat="1" applyFont="1" applyFill="1" applyBorder="1" applyAlignment="1">
      <alignment horizontal="center"/>
      <protection/>
    </xf>
    <xf numFmtId="1" fontId="0" fillId="34" borderId="16" xfId="56" applyNumberFormat="1" applyFont="1" applyFill="1" applyBorder="1" applyAlignment="1">
      <alignment horizontal="center"/>
      <protection/>
    </xf>
    <xf numFmtId="0" fontId="0" fillId="33" borderId="10" xfId="56" applyFont="1" applyFill="1" applyBorder="1" applyAlignment="1">
      <alignment horizontal="right"/>
      <protection/>
    </xf>
    <xf numFmtId="1" fontId="0" fillId="33" borderId="10" xfId="56" applyNumberFormat="1" applyFont="1" applyFill="1" applyBorder="1" applyAlignment="1">
      <alignment horizontal="center"/>
      <protection/>
    </xf>
    <xf numFmtId="1" fontId="0" fillId="33" borderId="13" xfId="56" applyNumberFormat="1" applyFont="1" applyFill="1" applyBorder="1" applyAlignment="1">
      <alignment horizontal="center"/>
      <protection/>
    </xf>
    <xf numFmtId="170" fontId="0" fillId="35" borderId="0" xfId="56" applyNumberFormat="1" applyFont="1" applyFill="1">
      <alignment/>
      <protection/>
    </xf>
    <xf numFmtId="170" fontId="0" fillId="34" borderId="17" xfId="56" applyNumberFormat="1" applyFont="1" applyFill="1" applyBorder="1" applyAlignment="1">
      <alignment horizontal="right"/>
      <protection/>
    </xf>
    <xf numFmtId="170" fontId="0" fillId="34" borderId="17" xfId="56" applyNumberFormat="1" applyFont="1" applyFill="1" applyBorder="1" applyAlignment="1">
      <alignment horizontal="center"/>
      <protection/>
    </xf>
    <xf numFmtId="170" fontId="0" fillId="34" borderId="18" xfId="56" applyNumberFormat="1" applyFont="1" applyFill="1" applyBorder="1" applyAlignment="1">
      <alignment horizontal="center"/>
      <protection/>
    </xf>
    <xf numFmtId="170" fontId="0" fillId="34" borderId="19" xfId="56" applyNumberFormat="1" applyFont="1" applyFill="1" applyBorder="1" applyAlignment="1">
      <alignment horizontal="center"/>
      <protection/>
    </xf>
    <xf numFmtId="170" fontId="0" fillId="0" borderId="0" xfId="56" applyNumberFormat="1" applyFont="1">
      <alignment/>
      <protection/>
    </xf>
    <xf numFmtId="0" fontId="0" fillId="0" borderId="0" xfId="56" applyFont="1" applyAlignment="1">
      <alignment horizontal="left"/>
      <protection/>
    </xf>
    <xf numFmtId="0" fontId="4" fillId="0" borderId="0" xfId="56" applyFont="1">
      <alignment/>
      <protection/>
    </xf>
    <xf numFmtId="16" fontId="0" fillId="35" borderId="20" xfId="56" applyNumberFormat="1" applyFont="1" applyFill="1" applyBorder="1">
      <alignment/>
      <protection/>
    </xf>
    <xf numFmtId="0" fontId="0" fillId="34" borderId="13" xfId="56" applyFont="1" applyFill="1" applyBorder="1">
      <alignment/>
      <protection/>
    </xf>
    <xf numFmtId="0" fontId="2" fillId="34" borderId="13" xfId="0" applyFont="1" applyFill="1" applyBorder="1" applyAlignment="1">
      <alignment wrapText="1"/>
    </xf>
    <xf numFmtId="0" fontId="2" fillId="34" borderId="13" xfId="56" applyFont="1" applyFill="1" applyBorder="1" applyAlignment="1">
      <alignment vertical="center"/>
      <protection/>
    </xf>
    <xf numFmtId="0" fontId="2" fillId="33" borderId="13" xfId="0" applyFont="1" applyFill="1" applyBorder="1" applyAlignment="1">
      <alignment horizontal="left" vertical="center" wrapText="1"/>
    </xf>
    <xf numFmtId="1" fontId="0" fillId="34" borderId="13" xfId="56" applyNumberFormat="1" applyFont="1" applyFill="1" applyBorder="1" applyAlignment="1">
      <alignment horizontal="center"/>
      <protection/>
    </xf>
    <xf numFmtId="1" fontId="0" fillId="33" borderId="13" xfId="56" applyNumberFormat="1" applyFont="1" applyFill="1" applyBorder="1" applyAlignment="1" quotePrefix="1">
      <alignment horizontal="center"/>
      <protection/>
    </xf>
    <xf numFmtId="1" fontId="0" fillId="34" borderId="13" xfId="56" applyNumberFormat="1" applyFont="1" applyFill="1" applyBorder="1" applyAlignment="1" quotePrefix="1">
      <alignment horizontal="center"/>
      <protection/>
    </xf>
    <xf numFmtId="168" fontId="0" fillId="33" borderId="13" xfId="56" applyNumberFormat="1" applyFont="1" applyFill="1" applyBorder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1" fontId="0" fillId="0" borderId="0" xfId="56" applyNumberFormat="1" applyFont="1">
      <alignment/>
      <protection/>
    </xf>
    <xf numFmtId="0" fontId="11" fillId="0" borderId="0" xfId="56" applyFont="1" applyBorder="1" applyAlignment="1">
      <alignment horizontal="center"/>
      <protection/>
    </xf>
    <xf numFmtId="0" fontId="2" fillId="33" borderId="13" xfId="56" applyFont="1" applyFill="1" applyBorder="1" applyAlignment="1">
      <alignment vertical="center"/>
      <protection/>
    </xf>
    <xf numFmtId="0" fontId="3" fillId="35" borderId="0" xfId="56" applyFont="1" applyFill="1">
      <alignment/>
      <protection/>
    </xf>
    <xf numFmtId="0" fontId="13" fillId="0" borderId="0" xfId="56" applyFont="1" applyFill="1" applyBorder="1" applyAlignment="1">
      <alignment horizontal="right" vertical="center"/>
      <protection/>
    </xf>
    <xf numFmtId="0" fontId="1" fillId="35" borderId="0" xfId="56" applyFont="1" applyFill="1" applyBorder="1" applyAlignment="1">
      <alignment horizontal="left" vertical="center"/>
      <protection/>
    </xf>
    <xf numFmtId="0" fontId="5" fillId="34" borderId="0" xfId="56" applyFont="1" applyFill="1" applyBorder="1" applyAlignment="1">
      <alignment horizontal="center"/>
      <protection/>
    </xf>
    <xf numFmtId="173" fontId="0" fillId="35" borderId="20" xfId="56" applyNumberFormat="1" applyFont="1" applyFill="1" applyBorder="1">
      <alignment/>
      <protection/>
    </xf>
    <xf numFmtId="14" fontId="9" fillId="34" borderId="0" xfId="56" applyNumberFormat="1" applyFont="1" applyFill="1" applyAlignment="1">
      <alignment horizontal="center"/>
      <protection/>
    </xf>
    <xf numFmtId="1" fontId="17" fillId="0" borderId="0" xfId="56" applyNumberFormat="1" applyFont="1" applyFill="1" applyBorder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21" fillId="33" borderId="0" xfId="0" applyFont="1" applyFill="1" applyAlignment="1">
      <alignment/>
    </xf>
    <xf numFmtId="0" fontId="2" fillId="33" borderId="13" xfId="0" applyNumberFormat="1" applyFont="1" applyFill="1" applyBorder="1" applyAlignment="1" quotePrefix="1">
      <alignment horizontal="center" vertical="center" wrapText="1"/>
    </xf>
    <xf numFmtId="0" fontId="2" fillId="34" borderId="13" xfId="0" applyNumberFormat="1" applyFont="1" applyFill="1" applyBorder="1" applyAlignment="1" quotePrefix="1">
      <alignment horizontal="center" vertical="center" wrapText="1"/>
    </xf>
    <xf numFmtId="1" fontId="2" fillId="33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3" borderId="13" xfId="56" applyNumberFormat="1" applyFont="1" applyFill="1" applyBorder="1" applyAlignment="1">
      <alignment horizontal="center"/>
      <protection/>
    </xf>
    <xf numFmtId="0" fontId="1" fillId="35" borderId="0" xfId="56" applyFont="1" applyFill="1">
      <alignment/>
      <protection/>
    </xf>
    <xf numFmtId="1" fontId="22" fillId="35" borderId="0" xfId="56" applyNumberFormat="1" applyFont="1" applyFill="1" applyBorder="1" applyAlignment="1">
      <alignment horizontal="center"/>
      <protection/>
    </xf>
    <xf numFmtId="1" fontId="1" fillId="35" borderId="13" xfId="56" applyNumberFormat="1" applyFont="1" applyFill="1" applyBorder="1" applyAlignment="1" quotePrefix="1">
      <alignment horizontal="center"/>
      <protection/>
    </xf>
    <xf numFmtId="168" fontId="1" fillId="35" borderId="13" xfId="56" applyNumberFormat="1" applyFont="1" applyFill="1" applyBorder="1" applyAlignment="1">
      <alignment horizontal="center"/>
      <protection/>
    </xf>
    <xf numFmtId="1" fontId="1" fillId="35" borderId="13" xfId="56" applyNumberFormat="1" applyFont="1" applyFill="1" applyBorder="1" applyAlignment="1">
      <alignment horizontal="center"/>
      <protection/>
    </xf>
    <xf numFmtId="1" fontId="4" fillId="35" borderId="21" xfId="56" applyNumberFormat="1" applyFont="1" applyFill="1" applyBorder="1" applyAlignment="1">
      <alignment horizontal="center"/>
      <protection/>
    </xf>
    <xf numFmtId="170" fontId="4" fillId="35" borderId="22" xfId="56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23" fillId="0" borderId="0" xfId="56" applyNumberFormat="1" applyFont="1" applyFill="1" applyBorder="1">
      <alignment/>
      <protection/>
    </xf>
    <xf numFmtId="0" fontId="13" fillId="33" borderId="23" xfId="56" applyFont="1" applyFill="1" applyBorder="1" applyAlignment="1">
      <alignment vertical="center"/>
      <protection/>
    </xf>
    <xf numFmtId="0" fontId="13" fillId="34" borderId="23" xfId="56" applyFont="1" applyFill="1" applyBorder="1" applyAlignment="1">
      <alignment vertical="center"/>
      <protection/>
    </xf>
    <xf numFmtId="0" fontId="2" fillId="33" borderId="23" xfId="56" applyFont="1" applyFill="1" applyBorder="1">
      <alignment/>
      <protection/>
    </xf>
    <xf numFmtId="0" fontId="2" fillId="34" borderId="23" xfId="56" applyFont="1" applyFill="1" applyBorder="1">
      <alignment/>
      <protection/>
    </xf>
    <xf numFmtId="0" fontId="2" fillId="33" borderId="12" xfId="0" applyNumberFormat="1" applyFont="1" applyFill="1" applyBorder="1" applyAlignment="1" quotePrefix="1">
      <alignment horizontal="center" vertical="center" wrapText="1"/>
    </xf>
    <xf numFmtId="0" fontId="2" fillId="34" borderId="12" xfId="0" applyNumberFormat="1" applyFont="1" applyFill="1" applyBorder="1" applyAlignment="1" quotePrefix="1">
      <alignment horizontal="center" vertical="center" wrapText="1"/>
    </xf>
    <xf numFmtId="1" fontId="2" fillId="33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2" fillId="33" borderId="12" xfId="56" applyNumberFormat="1" applyFont="1" applyFill="1" applyBorder="1" applyAlignment="1">
      <alignment horizontal="center"/>
      <protection/>
    </xf>
    <xf numFmtId="170" fontId="2" fillId="0" borderId="14" xfId="56" applyNumberFormat="1" applyFont="1" applyFill="1" applyBorder="1" applyAlignment="1">
      <alignment horizontal="center"/>
      <protection/>
    </xf>
    <xf numFmtId="168" fontId="2" fillId="0" borderId="24" xfId="56" applyNumberFormat="1" applyFont="1" applyFill="1" applyBorder="1" applyAlignment="1">
      <alignment horizontal="center"/>
      <protection/>
    </xf>
    <xf numFmtId="168" fontId="12" fillId="33" borderId="25" xfId="56" applyNumberFormat="1" applyFont="1" applyFill="1" applyBorder="1" applyAlignment="1">
      <alignment horizontal="center"/>
      <protection/>
    </xf>
    <xf numFmtId="168" fontId="12" fillId="34" borderId="25" xfId="56" applyNumberFormat="1" applyFont="1" applyFill="1" applyBorder="1" applyAlignment="1">
      <alignment horizontal="center"/>
      <protection/>
    </xf>
    <xf numFmtId="0" fontId="3" fillId="34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1" fillId="35" borderId="14" xfId="56" applyFont="1" applyFill="1" applyBorder="1" applyAlignment="1">
      <alignment horizontal="center" vertical="center" wrapText="1"/>
      <protection/>
    </xf>
    <xf numFmtId="0" fontId="1" fillId="35" borderId="26" xfId="56" applyFont="1" applyFill="1" applyBorder="1" applyAlignment="1">
      <alignment horizontal="center" vertical="center"/>
      <protection/>
    </xf>
    <xf numFmtId="0" fontId="1" fillId="35" borderId="27" xfId="56" applyFont="1" applyFill="1" applyBorder="1" applyAlignment="1">
      <alignment horizontal="center"/>
      <protection/>
    </xf>
    <xf numFmtId="0" fontId="1" fillId="35" borderId="28" xfId="56" applyFont="1" applyFill="1" applyBorder="1" applyAlignment="1">
      <alignment horizontal="center"/>
      <protection/>
    </xf>
    <xf numFmtId="0" fontId="11" fillId="35" borderId="29" xfId="56" applyFont="1" applyFill="1" applyBorder="1" applyAlignment="1">
      <alignment horizontal="center" vertical="center"/>
      <protection/>
    </xf>
    <xf numFmtId="0" fontId="11" fillId="35" borderId="0" xfId="56" applyFont="1" applyFill="1" applyBorder="1" applyAlignment="1">
      <alignment horizontal="center" vertical="center"/>
      <protection/>
    </xf>
    <xf numFmtId="0" fontId="0" fillId="34" borderId="30" xfId="56" applyFont="1" applyFill="1" applyBorder="1" applyAlignment="1">
      <alignment vertical="center" wrapText="1"/>
      <protection/>
    </xf>
    <xf numFmtId="0" fontId="0" fillId="34" borderId="31" xfId="56" applyFont="1" applyFill="1" applyBorder="1" applyAlignment="1">
      <alignment vertical="center" wrapText="1"/>
      <protection/>
    </xf>
    <xf numFmtId="0" fontId="0" fillId="34" borderId="32" xfId="56" applyFont="1" applyFill="1" applyBorder="1" applyAlignment="1">
      <alignment vertical="center" wrapText="1"/>
      <protection/>
    </xf>
    <xf numFmtId="0" fontId="0" fillId="33" borderId="30" xfId="56" applyFont="1" applyFill="1" applyBorder="1" applyAlignment="1">
      <alignment vertical="center" wrapText="1"/>
      <protection/>
    </xf>
    <xf numFmtId="0" fontId="0" fillId="33" borderId="31" xfId="56" applyFont="1" applyFill="1" applyBorder="1" applyAlignment="1">
      <alignment vertical="center" wrapText="1"/>
      <protection/>
    </xf>
    <xf numFmtId="0" fontId="0" fillId="33" borderId="32" xfId="56" applyFont="1" applyFill="1" applyBorder="1" applyAlignment="1">
      <alignment vertical="center" wrapText="1"/>
      <protection/>
    </xf>
    <xf numFmtId="0" fontId="0" fillId="34" borderId="30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3" borderId="13" xfId="56" applyFont="1" applyFill="1" applyBorder="1" applyAlignment="1">
      <alignment vertical="center" wrapText="1"/>
      <protection/>
    </xf>
    <xf numFmtId="0" fontId="0" fillId="34" borderId="13" xfId="56" applyFont="1" applyFill="1" applyBorder="1" applyAlignment="1">
      <alignment vertical="center" wrapText="1"/>
      <protection/>
    </xf>
    <xf numFmtId="0" fontId="12" fillId="34" borderId="0" xfId="56" applyFont="1" applyFill="1" applyBorder="1" applyAlignment="1">
      <alignment/>
      <protection/>
    </xf>
    <xf numFmtId="0" fontId="12" fillId="34" borderId="0" xfId="56" applyFont="1" applyFill="1" applyBorder="1" applyAlignment="1">
      <alignment vertical="center" wrapText="1"/>
      <protection/>
    </xf>
    <xf numFmtId="0" fontId="20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Evaluatieformulieren PA - alle bijeenkomsten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36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0</xdr:col>
      <xdr:colOff>1219200</xdr:colOff>
      <xdr:row>3</xdr:row>
      <xdr:rowOff>171450</xdr:rowOff>
    </xdr:to>
    <xdr:pic>
      <xdr:nvPicPr>
        <xdr:cNvPr id="1" name="Picture 2" descr="PAN logo rgb 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8097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1104900</xdr:colOff>
      <xdr:row>2</xdr:row>
      <xdr:rowOff>161925</xdr:rowOff>
    </xdr:to>
    <xdr:pic>
      <xdr:nvPicPr>
        <xdr:cNvPr id="1" name="Picture 4" descr="PAN logo rgb 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3810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1104900</xdr:colOff>
      <xdr:row>2</xdr:row>
      <xdr:rowOff>161925</xdr:rowOff>
    </xdr:to>
    <xdr:pic>
      <xdr:nvPicPr>
        <xdr:cNvPr id="1" name="Picture 1" descr="PAN logo rgb 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3810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2</xdr:row>
      <xdr:rowOff>180975</xdr:rowOff>
    </xdr:to>
    <xdr:pic>
      <xdr:nvPicPr>
        <xdr:cNvPr id="1" name="Picture 4" descr="PAN logo rgb 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762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1104900</xdr:colOff>
      <xdr:row>2</xdr:row>
      <xdr:rowOff>161925</xdr:rowOff>
    </xdr:to>
    <xdr:pic>
      <xdr:nvPicPr>
        <xdr:cNvPr id="1" name="Picture 4" descr="PAN logo rgb 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3810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1104900</xdr:colOff>
      <xdr:row>2</xdr:row>
      <xdr:rowOff>161925</xdr:rowOff>
    </xdr:to>
    <xdr:pic>
      <xdr:nvPicPr>
        <xdr:cNvPr id="1" name="Picture 4" descr="PAN logo rgb 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3810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8</xdr:row>
      <xdr:rowOff>19050</xdr:rowOff>
    </xdr:from>
    <xdr:to>
      <xdr:col>9</xdr:col>
      <xdr:colOff>428625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466850"/>
          <a:ext cx="1438275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18</xdr:row>
      <xdr:rowOff>57150</xdr:rowOff>
    </xdr:from>
    <xdr:to>
      <xdr:col>5</xdr:col>
      <xdr:colOff>533400</xdr:colOff>
      <xdr:row>19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750" t="90858" r="75059" b="7142"/>
        <a:stretch>
          <a:fillRect/>
        </a:stretch>
      </xdr:blipFill>
      <xdr:spPr>
        <a:xfrm>
          <a:off x="304800" y="3124200"/>
          <a:ext cx="31527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581025</xdr:colOff>
      <xdr:row>12</xdr:row>
      <xdr:rowOff>114300</xdr:rowOff>
    </xdr:from>
    <xdr:to>
      <xdr:col>7</xdr:col>
      <xdr:colOff>9525</xdr:colOff>
      <xdr:row>15</xdr:row>
      <xdr:rowOff>133350</xdr:rowOff>
    </xdr:to>
    <xdr:sp>
      <xdr:nvSpPr>
        <xdr:cNvPr id="3" name="Line 4"/>
        <xdr:cNvSpPr>
          <a:spLocks/>
        </xdr:cNvSpPr>
      </xdr:nvSpPr>
      <xdr:spPr>
        <a:xfrm>
          <a:off x="2133600" y="2209800"/>
          <a:ext cx="2171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 Offc"/>
              <a:ea typeface="Meta Offc"/>
              <a:cs typeface="Meta Offc"/>
            </a:rPr>
            <a:t/>
          </a:r>
        </a:p>
      </xdr:txBody>
    </xdr:sp>
    <xdr:clientData/>
  </xdr:twoCellAnchor>
  <xdr:twoCellAnchor>
    <xdr:from>
      <xdr:col>5</xdr:col>
      <xdr:colOff>571500</xdr:colOff>
      <xdr:row>13</xdr:row>
      <xdr:rowOff>133350</xdr:rowOff>
    </xdr:from>
    <xdr:to>
      <xdr:col>6</xdr:col>
      <xdr:colOff>638175</xdr:colOff>
      <xdr:row>14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495675" y="2390775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 Offc"/>
              <a:ea typeface="Meta Offc"/>
              <a:cs typeface="Meta Off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58"/>
  <sheetViews>
    <sheetView showGridLines="0" view="pageBreakPreview" zoomScale="80" zoomScaleNormal="80" zoomScaleSheetLayoutView="80" zoomScalePageLayoutView="0" workbookViewId="0" topLeftCell="A1">
      <selection activeCell="A52" sqref="A52"/>
    </sheetView>
  </sheetViews>
  <sheetFormatPr defaultColWidth="8.00390625" defaultRowHeight="12.75"/>
  <cols>
    <col min="1" max="1" width="38.375" style="33" customWidth="1"/>
    <col min="2" max="2" width="29.25390625" style="33" bestFit="1" customWidth="1"/>
    <col min="3" max="7" width="8.125" style="33" bestFit="1" customWidth="1"/>
    <col min="8" max="8" width="9.25390625" style="49" bestFit="1" customWidth="1"/>
    <col min="9" max="9" width="8.00390625" style="33" customWidth="1"/>
    <col min="10" max="10" width="26.50390625" style="33" bestFit="1" customWidth="1"/>
    <col min="11" max="11" width="6.75390625" style="33" bestFit="1" customWidth="1"/>
    <col min="12" max="16384" width="8.00390625" style="33" customWidth="1"/>
  </cols>
  <sheetData>
    <row r="1" spans="1:8" ht="16.5" thickBot="1">
      <c r="A1" s="114" t="s">
        <v>48</v>
      </c>
      <c r="B1" s="115"/>
      <c r="C1" s="34"/>
      <c r="D1" s="34"/>
      <c r="E1" s="34"/>
      <c r="F1" s="34"/>
      <c r="G1" s="34"/>
      <c r="H1" s="35"/>
    </row>
    <row r="2" spans="1:8" ht="12.75">
      <c r="A2" s="64" t="s">
        <v>44</v>
      </c>
      <c r="B2" s="65"/>
      <c r="C2" s="112">
        <v>2012</v>
      </c>
      <c r="D2" s="112"/>
      <c r="E2" s="112"/>
      <c r="F2" s="112"/>
      <c r="G2" s="113"/>
      <c r="H2" s="110" t="s">
        <v>88</v>
      </c>
    </row>
    <row r="3" spans="1:8" ht="13.5" thickBot="1">
      <c r="A3" s="64" t="s">
        <v>47</v>
      </c>
      <c r="B3" s="65"/>
      <c r="C3" s="67">
        <f>'Datum audit (1)'!B2</f>
        <v>0</v>
      </c>
      <c r="D3" s="50">
        <f>'Datum audit (2)'!B2</f>
        <v>0</v>
      </c>
      <c r="E3" s="50">
        <f>'Datum audit (3)'!B2</f>
        <v>0</v>
      </c>
      <c r="F3" s="50">
        <f>'Datum audit (4)'!B2</f>
        <v>0</v>
      </c>
      <c r="G3" s="50">
        <f>'Datum audit (5)'!B2</f>
        <v>0</v>
      </c>
      <c r="H3" s="111"/>
    </row>
    <row r="4" spans="1:8" ht="14.25">
      <c r="A4" s="64" t="s">
        <v>45</v>
      </c>
      <c r="B4" s="65"/>
      <c r="C4" s="84">
        <f>COUNT(C5)</f>
        <v>1</v>
      </c>
      <c r="D4" s="84">
        <f>COUNT(D5)</f>
        <v>1</v>
      </c>
      <c r="E4" s="84">
        <f>COUNT(E5)</f>
        <v>1</v>
      </c>
      <c r="F4" s="84">
        <f>COUNT(F5)</f>
        <v>1</v>
      </c>
      <c r="G4" s="84">
        <f>COUNT(G5)</f>
        <v>1</v>
      </c>
      <c r="H4" s="32"/>
    </row>
    <row r="5" spans="1:10" ht="13.5">
      <c r="A5" s="109" t="s">
        <v>4</v>
      </c>
      <c r="B5" s="54" t="s">
        <v>39</v>
      </c>
      <c r="C5" s="56">
        <f>COUNTIF('Datum audit (1)'!$D$6:$BA$6,0)</f>
        <v>1</v>
      </c>
      <c r="D5" s="56">
        <f>COUNTIF('Datum audit (2)'!D6:BA6,0)</f>
        <v>1</v>
      </c>
      <c r="E5" s="56">
        <f>COUNTIF('Datum audit (3)'!$C$6:$AN$6,0)</f>
        <v>1</v>
      </c>
      <c r="F5" s="56">
        <f>COUNTIF('Datum audit (4)'!$C$6:$AN$6,0)</f>
        <v>1</v>
      </c>
      <c r="G5" s="56">
        <f>COUNTIF('Datum audit (5)'!$C$6:$AN$6,0)</f>
        <v>1</v>
      </c>
      <c r="H5" s="85">
        <f>SUM(C5:G5)/SUM($C$4:$G$4)</f>
        <v>1</v>
      </c>
      <c r="J5" s="60"/>
    </row>
    <row r="6" spans="1:12" ht="13.5">
      <c r="A6" s="109"/>
      <c r="B6" s="54" t="s">
        <v>29</v>
      </c>
      <c r="C6" s="56">
        <f>COUNTIF('Datum audit (1)'!$D$6:$BA$6,1)</f>
        <v>0</v>
      </c>
      <c r="D6" s="56">
        <f>COUNTIF('Datum audit (2)'!$C$6:$AN$6,1)</f>
        <v>0</v>
      </c>
      <c r="E6" s="56">
        <f>COUNTIF('Datum audit (3)'!$C$6:$AN$6,1)</f>
        <v>0</v>
      </c>
      <c r="F6" s="56">
        <f>COUNTIF('Datum audit (4)'!$C$6:$AN$6,1)</f>
        <v>0</v>
      </c>
      <c r="G6" s="56">
        <f>COUNTIF('Datum audit (5)'!$C$6:$AN$6,1)</f>
        <v>0</v>
      </c>
      <c r="H6" s="85">
        <f aca="true" t="shared" si="0" ref="H6:H50">SUM(C6:G6)/SUM($C$4:$G$4)</f>
        <v>0</v>
      </c>
      <c r="K6" s="2"/>
      <c r="L6"/>
    </row>
    <row r="7" spans="1:12" ht="13.5">
      <c r="A7" s="109"/>
      <c r="B7" s="54" t="s">
        <v>30</v>
      </c>
      <c r="C7" s="56">
        <f>COUNTIF('Datum audit (1)'!$D$6:$BA$6,2)</f>
        <v>0</v>
      </c>
      <c r="D7" s="56">
        <f>COUNTIF('Datum audit (2)'!$C$6:$AN$6,2)</f>
        <v>0</v>
      </c>
      <c r="E7" s="56">
        <f>COUNTIF('Datum audit (3)'!$C$6:$AN$6,2)</f>
        <v>0</v>
      </c>
      <c r="F7" s="56">
        <f>COUNTIF('Datum audit (4)'!$C$6:$AN$6,2)</f>
        <v>0</v>
      </c>
      <c r="G7" s="56">
        <f>COUNTIF('Datum audit (5)'!$C$6:$AN$6,2)</f>
        <v>0</v>
      </c>
      <c r="H7" s="85">
        <f t="shared" si="0"/>
        <v>0</v>
      </c>
      <c r="K7" s="2"/>
      <c r="L7"/>
    </row>
    <row r="8" spans="1:12" ht="13.5">
      <c r="A8" s="109"/>
      <c r="B8" s="54" t="s">
        <v>31</v>
      </c>
      <c r="C8" s="56">
        <f>COUNTIF('Datum audit (1)'!$D$6:$BA$6,3)</f>
        <v>0</v>
      </c>
      <c r="D8" s="56">
        <f>COUNTIF('Datum audit (2)'!$C$6:$AN$6,3)</f>
        <v>0</v>
      </c>
      <c r="E8" s="56">
        <f>COUNTIF('Datum audit (3)'!$C$6:$AN$6,3)</f>
        <v>0</v>
      </c>
      <c r="F8" s="56">
        <f>COUNTIF('Datum audit (4)'!$C$6:$AN$6,3)</f>
        <v>0</v>
      </c>
      <c r="G8" s="56">
        <f>COUNTIF('Datum audit (5)'!$C$6:$AN$6,3)</f>
        <v>0</v>
      </c>
      <c r="H8" s="85">
        <f t="shared" si="0"/>
        <v>0</v>
      </c>
      <c r="K8" s="2"/>
      <c r="L8"/>
    </row>
    <row r="9" spans="1:12" ht="13.5">
      <c r="A9" s="109"/>
      <c r="B9" s="54" t="s">
        <v>32</v>
      </c>
      <c r="C9" s="56">
        <f>COUNTIF('Datum audit (1)'!$D$6:$BA$6,4)</f>
        <v>0</v>
      </c>
      <c r="D9" s="56">
        <f>COUNTIF('Datum audit (2)'!$C$6:$AN$6,4)</f>
        <v>0</v>
      </c>
      <c r="E9" s="56">
        <f>COUNTIF('Datum audit (3)'!$C$6:$AN$6,4)</f>
        <v>0</v>
      </c>
      <c r="F9" s="56">
        <f>COUNTIF('Datum audit (4)'!$C$6:$AN$6,4)</f>
        <v>0</v>
      </c>
      <c r="G9" s="56">
        <f>COUNTIF('Datum audit (5)'!$C$6:$AN$6,4)</f>
        <v>0</v>
      </c>
      <c r="H9" s="85">
        <f t="shared" si="0"/>
        <v>0</v>
      </c>
      <c r="J9" s="60"/>
      <c r="K9" s="2"/>
      <c r="L9"/>
    </row>
    <row r="10" spans="1:12" ht="13.5">
      <c r="A10" s="109"/>
      <c r="B10" s="54" t="s">
        <v>33</v>
      </c>
      <c r="C10" s="56">
        <f>COUNTIF('Datum audit (1)'!$D$6:$BA$6,5)</f>
        <v>0</v>
      </c>
      <c r="D10" s="56">
        <f>COUNTIF('Datum audit (2)'!$C$6:$AN$6,5)</f>
        <v>0</v>
      </c>
      <c r="E10" s="56">
        <f>COUNTIF('Datum audit (3)'!$C$6:$AN$6,5)</f>
        <v>0</v>
      </c>
      <c r="F10" s="56">
        <f>COUNTIF('Datum audit (4)'!$C$6:$AN$6,5)</f>
        <v>0</v>
      </c>
      <c r="G10" s="56">
        <f>COUNTIF('Datum audit (5)'!$C$6:$AN$6,5)</f>
        <v>0</v>
      </c>
      <c r="H10" s="85">
        <f t="shared" si="0"/>
        <v>0</v>
      </c>
      <c r="L10"/>
    </row>
    <row r="11" spans="1:10" ht="13.5">
      <c r="A11" s="109"/>
      <c r="B11" s="54" t="s">
        <v>34</v>
      </c>
      <c r="C11" s="56">
        <f>COUNTIF('Datum audit (1)'!$D$6:$BA$6,6)</f>
        <v>0</v>
      </c>
      <c r="D11" s="56">
        <f>COUNTIF('Datum audit (2)'!$C$6:$AN$6,6)</f>
        <v>0</v>
      </c>
      <c r="E11" s="56">
        <f>COUNTIF('Datum audit (3)'!$C$6:$AN$6,6)</f>
        <v>0</v>
      </c>
      <c r="F11" s="56">
        <f>COUNTIF('Datum audit (4)'!$C$6:$AN$6,6)</f>
        <v>0</v>
      </c>
      <c r="G11" s="56">
        <f>COUNTIF('Datum audit (5)'!$C$6:$AN$6,6)</f>
        <v>0</v>
      </c>
      <c r="H11" s="85">
        <f t="shared" si="0"/>
        <v>0</v>
      </c>
      <c r="J11" s="60"/>
    </row>
    <row r="12" spans="1:8" ht="13.5">
      <c r="A12" s="109"/>
      <c r="B12" s="54" t="s">
        <v>35</v>
      </c>
      <c r="C12" s="56">
        <f>COUNTIF('Datum audit (1)'!$D$6:$BA$6,7)</f>
        <v>0</v>
      </c>
      <c r="D12" s="56">
        <f>COUNTIF('Datum audit (2)'!$C$6:$AN$6,7)</f>
        <v>0</v>
      </c>
      <c r="E12" s="56">
        <f>COUNTIF('Datum audit (3)'!$C$6:$AN$6,7)</f>
        <v>0</v>
      </c>
      <c r="F12" s="56">
        <f>COUNTIF('Datum audit (4)'!$C$6:$AN$6,7)</f>
        <v>0</v>
      </c>
      <c r="G12" s="56">
        <f>COUNTIF('Datum audit (5)'!$C$6:$AN$6,7)</f>
        <v>0</v>
      </c>
      <c r="H12" s="85">
        <f t="shared" si="0"/>
        <v>0</v>
      </c>
    </row>
    <row r="13" spans="1:11" ht="13.5">
      <c r="A13" s="109"/>
      <c r="B13" s="54" t="s">
        <v>36</v>
      </c>
      <c r="C13" s="56">
        <f>COUNTIF('Datum audit (1)'!$D$6:$BA$6,8)</f>
        <v>0</v>
      </c>
      <c r="D13" s="56">
        <f>COUNTIF('Datum audit (2)'!$C$6:$AN$6,8)</f>
        <v>0</v>
      </c>
      <c r="E13" s="56">
        <f>COUNTIF('Datum audit (3)'!$C$6:$AN$6,8)</f>
        <v>0</v>
      </c>
      <c r="F13" s="56">
        <f>COUNTIF('Datum audit (4)'!$C$6:$AN$6,8)</f>
        <v>0</v>
      </c>
      <c r="G13" s="56">
        <f>COUNTIF('Datum audit (5)'!$C$6:$AN$6,8)</f>
        <v>0</v>
      </c>
      <c r="H13" s="85">
        <f t="shared" si="0"/>
        <v>0</v>
      </c>
      <c r="K13" s="2"/>
    </row>
    <row r="14" spans="1:11" ht="13.5">
      <c r="A14" s="109"/>
      <c r="B14" s="54" t="s">
        <v>37</v>
      </c>
      <c r="C14" s="56">
        <f>COUNTIF('Datum audit (1)'!$D$6:$BA$6,9)</f>
        <v>0</v>
      </c>
      <c r="D14" s="56">
        <f>COUNTIF('Datum audit (2)'!$C$6:$AN$6,9)</f>
        <v>0</v>
      </c>
      <c r="E14" s="56">
        <f>COUNTIF('Datum audit (3)'!$C$6:$AN$6,9)</f>
        <v>0</v>
      </c>
      <c r="F14" s="56">
        <f>COUNTIF('Datum audit (4)'!$C$6:$AN$6,9)</f>
        <v>0</v>
      </c>
      <c r="G14" s="56">
        <f>COUNTIF('Datum audit (5)'!$C$6:$AN$6,9)</f>
        <v>0</v>
      </c>
      <c r="H14" s="85">
        <f t="shared" si="0"/>
        <v>0</v>
      </c>
      <c r="K14" s="2"/>
    </row>
    <row r="15" spans="1:11" ht="13.5">
      <c r="A15" s="109"/>
      <c r="B15" s="54" t="s">
        <v>38</v>
      </c>
      <c r="C15" s="56">
        <f>COUNTIF('Datum audit (1)'!$D$6:$BA$6,10)</f>
        <v>0</v>
      </c>
      <c r="D15" s="56">
        <f>COUNTIF('Datum audit (2)'!$C$6:$AN$6,10)</f>
        <v>0</v>
      </c>
      <c r="E15" s="56">
        <f>COUNTIF('Datum audit (3)'!$C$6:$AN$6,10)</f>
        <v>0</v>
      </c>
      <c r="F15" s="56">
        <f>COUNTIF('Datum audit (4)'!$C$6:$AN$6,10)</f>
        <v>0</v>
      </c>
      <c r="G15" s="56">
        <f>COUNTIF('Datum audit (5)'!$C$6:$AN$6,10)</f>
        <v>0</v>
      </c>
      <c r="H15" s="85">
        <f t="shared" si="0"/>
        <v>0</v>
      </c>
      <c r="K15" s="2"/>
    </row>
    <row r="16" spans="1:8" ht="13.5">
      <c r="A16" s="122" t="s">
        <v>7</v>
      </c>
      <c r="B16" s="53" t="s">
        <v>39</v>
      </c>
      <c r="C16" s="57">
        <f>COUNTIF('Datum audit (1)'!$D$7:$BA$7,0)</f>
        <v>0</v>
      </c>
      <c r="D16" s="57">
        <f>COUNTIF('Datum audit (2)'!$C$7:$AN$7,0)</f>
        <v>0</v>
      </c>
      <c r="E16" s="57">
        <f>COUNTIF('Datum audit (3)'!$C$7:$AN$7,0)</f>
        <v>0</v>
      </c>
      <c r="F16" s="57">
        <f>COUNTIF('Datum audit (4)'!$C$7:$AN$7,0)</f>
        <v>0</v>
      </c>
      <c r="G16" s="57">
        <f>COUNTIF('Datum audit (5)'!$C$7:$AN$7,0)</f>
        <v>0</v>
      </c>
      <c r="H16" s="85">
        <f t="shared" si="0"/>
        <v>0</v>
      </c>
    </row>
    <row r="17" spans="1:10" ht="14.25">
      <c r="A17" s="123"/>
      <c r="B17" s="53" t="s">
        <v>40</v>
      </c>
      <c r="C17" s="57">
        <f>COUNTIF('Datum audit (1)'!$D$7:$BA$7,1)</f>
        <v>0</v>
      </c>
      <c r="D17" s="57">
        <f>COUNTIF('Datum audit (2)'!$C$7:$AN$7,1)</f>
        <v>0</v>
      </c>
      <c r="E17" s="57">
        <f>COUNTIF('Datum audit (3)'!$C$7:$AN$7,1)</f>
        <v>0</v>
      </c>
      <c r="F17" s="57">
        <f>COUNTIF('Datum audit (4)'!$C$7:$AN$7,1)</f>
        <v>0</v>
      </c>
      <c r="G17" s="57">
        <f>COUNTIF('Datum audit (5)'!$C$7:$AN$7,1)</f>
        <v>0</v>
      </c>
      <c r="H17" s="85">
        <f t="shared" si="0"/>
        <v>0</v>
      </c>
      <c r="J17" s="60"/>
    </row>
    <row r="18" spans="1:8" ht="14.25">
      <c r="A18" s="123"/>
      <c r="B18" s="53" t="s">
        <v>41</v>
      </c>
      <c r="C18" s="57">
        <f>COUNTIF('Datum audit (1)'!$D$7:$BA$7,2)</f>
        <v>0</v>
      </c>
      <c r="D18" s="57">
        <f>COUNTIF('Datum audit (2)'!$C$7:$AN$7,2)</f>
        <v>0</v>
      </c>
      <c r="E18" s="57">
        <f>COUNTIF('Datum audit (3)'!$C$7:$AN$7,2)</f>
        <v>0</v>
      </c>
      <c r="F18" s="57">
        <f>COUNTIF('Datum audit (4)'!$C$7:$AN$7,2)</f>
        <v>0</v>
      </c>
      <c r="G18" s="57">
        <f>COUNTIF('Datum audit (5)'!$C$7:$AN$7,2)</f>
        <v>0</v>
      </c>
      <c r="H18" s="85">
        <f t="shared" si="0"/>
        <v>0</v>
      </c>
    </row>
    <row r="19" spans="1:8" ht="14.25">
      <c r="A19" s="123"/>
      <c r="B19" s="53" t="s">
        <v>42</v>
      </c>
      <c r="C19" s="57">
        <f>COUNTIF('Datum audit (1)'!$D$7:$BA$7,3)</f>
        <v>0</v>
      </c>
      <c r="D19" s="57">
        <f>COUNTIF('Datum audit (2)'!$C$7:$AN$7,3)</f>
        <v>0</v>
      </c>
      <c r="E19" s="57">
        <f>COUNTIF('Datum audit (3)'!$C$7:$AN$7,3)</f>
        <v>0</v>
      </c>
      <c r="F19" s="57">
        <f>COUNTIF('Datum audit (4)'!$C$7:$AN$7,3)</f>
        <v>0</v>
      </c>
      <c r="G19" s="57">
        <f>COUNTIF('Datum audit (5)'!$C$7:$AN$7,3)</f>
        <v>0</v>
      </c>
      <c r="H19" s="85">
        <f t="shared" si="0"/>
        <v>0</v>
      </c>
    </row>
    <row r="20" spans="1:8" ht="14.25">
      <c r="A20" s="124"/>
      <c r="B20" s="53" t="s">
        <v>43</v>
      </c>
      <c r="C20" s="57">
        <f>COUNTIF('Datum audit (1)'!$D$7:$BA$7,4)</f>
        <v>0</v>
      </c>
      <c r="D20" s="57">
        <f>COUNTIF('Datum audit (2)'!$C$7:$AN$7,4)</f>
        <v>0</v>
      </c>
      <c r="E20" s="57">
        <f>COUNTIF('Datum audit (3)'!$C$7:$AN$7,4)</f>
        <v>0</v>
      </c>
      <c r="F20" s="57">
        <f>COUNTIF('Datum audit (4)'!$C$7:$AN$7,4)</f>
        <v>0</v>
      </c>
      <c r="G20" s="57">
        <f>COUNTIF('Datum audit (5)'!$C$7:$AN$7,4)</f>
        <v>0</v>
      </c>
      <c r="H20" s="85">
        <f t="shared" si="0"/>
        <v>0</v>
      </c>
    </row>
    <row r="21" spans="1:8" ht="13.5">
      <c r="A21" s="125" t="s">
        <v>8</v>
      </c>
      <c r="B21" s="26" t="s">
        <v>0</v>
      </c>
      <c r="C21" s="58">
        <f>'Datum audit (1)'!C8</f>
        <v>0</v>
      </c>
      <c r="D21" s="58">
        <f>'Datum audit (2)'!C8</f>
        <v>0</v>
      </c>
      <c r="E21" s="58">
        <f>'Datum audit (3)'!C8</f>
        <v>0</v>
      </c>
      <c r="F21" s="58">
        <f>'Datum audit (4)'!C8</f>
        <v>0</v>
      </c>
      <c r="G21" s="58">
        <f>'Datum audit (5)'!C8</f>
        <v>0</v>
      </c>
      <c r="H21" s="86">
        <f t="shared" si="0"/>
        <v>0</v>
      </c>
    </row>
    <row r="22" spans="1:8" ht="13.5">
      <c r="A22" s="125"/>
      <c r="B22" s="26" t="s">
        <v>18</v>
      </c>
      <c r="C22" s="58">
        <f>'Datum audit (1)'!C9</f>
        <v>0</v>
      </c>
      <c r="D22" s="58">
        <f>'Datum audit (2)'!C9</f>
        <v>0</v>
      </c>
      <c r="E22" s="58">
        <f>'Datum audit (3)'!C9</f>
        <v>0</v>
      </c>
      <c r="F22" s="58">
        <f>'Datum audit (4)'!C9</f>
        <v>0</v>
      </c>
      <c r="G22" s="58">
        <f>'Datum audit (5)'!C9</f>
        <v>0</v>
      </c>
      <c r="H22" s="86">
        <f t="shared" si="0"/>
        <v>0</v>
      </c>
    </row>
    <row r="23" spans="1:8" ht="13.5">
      <c r="A23" s="125"/>
      <c r="B23" s="26" t="s">
        <v>19</v>
      </c>
      <c r="C23" s="58">
        <f>'Datum audit (1)'!C10</f>
        <v>0</v>
      </c>
      <c r="D23" s="58">
        <f>'Datum audit (2)'!C10</f>
        <v>0</v>
      </c>
      <c r="E23" s="58">
        <f>'Datum audit (3)'!C10</f>
        <v>0</v>
      </c>
      <c r="F23" s="58">
        <f>'Datum audit (4)'!C10</f>
        <v>0</v>
      </c>
      <c r="G23" s="58">
        <f>'Datum audit (5)'!C10</f>
        <v>0</v>
      </c>
      <c r="H23" s="86">
        <f t="shared" si="0"/>
        <v>0</v>
      </c>
    </row>
    <row r="24" spans="1:8" ht="13.5">
      <c r="A24" s="125"/>
      <c r="B24" s="26" t="s">
        <v>20</v>
      </c>
      <c r="C24" s="58">
        <f>'Datum audit (1)'!C11</f>
        <v>0</v>
      </c>
      <c r="D24" s="58">
        <f>'Datum audit (2)'!C11</f>
        <v>0</v>
      </c>
      <c r="E24" s="58">
        <f>'Datum audit (3)'!C11</f>
        <v>0</v>
      </c>
      <c r="F24" s="58">
        <f>'Datum audit (4)'!C11</f>
        <v>0</v>
      </c>
      <c r="G24" s="58">
        <f>'Datum audit (5)'!C11</f>
        <v>0</v>
      </c>
      <c r="H24" s="86">
        <f t="shared" si="0"/>
        <v>0</v>
      </c>
    </row>
    <row r="25" spans="1:8" ht="13.5">
      <c r="A25" s="126" t="s">
        <v>11</v>
      </c>
      <c r="B25" s="27" t="s">
        <v>0</v>
      </c>
      <c r="C25" s="58">
        <f>'Datum audit (1)'!C12</f>
        <v>0</v>
      </c>
      <c r="D25" s="58">
        <f>'Datum audit (2)'!C12</f>
        <v>0</v>
      </c>
      <c r="E25" s="58">
        <f>'Datum audit (3)'!C12</f>
        <v>0</v>
      </c>
      <c r="F25" s="58">
        <f>'Datum audit (4)'!C12</f>
        <v>0</v>
      </c>
      <c r="G25" s="58">
        <f>'Datum audit (5)'!C12</f>
        <v>0</v>
      </c>
      <c r="H25" s="86">
        <f t="shared" si="0"/>
        <v>0</v>
      </c>
    </row>
    <row r="26" spans="1:8" s="47" customFormat="1" ht="13.5">
      <c r="A26" s="126"/>
      <c r="B26" s="27" t="s">
        <v>21</v>
      </c>
      <c r="C26" s="58">
        <f>'Datum audit (1)'!C13</f>
        <v>0</v>
      </c>
      <c r="D26" s="58">
        <f>'Datum audit (2)'!C13</f>
        <v>0</v>
      </c>
      <c r="E26" s="58">
        <f>'Datum audit (3)'!C13</f>
        <v>0</v>
      </c>
      <c r="F26" s="58">
        <f>'Datum audit (4)'!C13</f>
        <v>0</v>
      </c>
      <c r="G26" s="58">
        <f>'Datum audit (5)'!C13</f>
        <v>0</v>
      </c>
      <c r="H26" s="86">
        <f t="shared" si="0"/>
        <v>0</v>
      </c>
    </row>
    <row r="27" spans="1:8" ht="13.5">
      <c r="A27" s="126"/>
      <c r="B27" s="27" t="s">
        <v>1</v>
      </c>
      <c r="C27" s="58">
        <f>'Datum audit (1)'!C14</f>
        <v>0</v>
      </c>
      <c r="D27" s="58">
        <f>'Datum audit (2)'!C14</f>
        <v>0</v>
      </c>
      <c r="E27" s="58">
        <f>'Datum audit (3)'!C14</f>
        <v>0</v>
      </c>
      <c r="F27" s="58">
        <f>'Datum audit (4)'!C14</f>
        <v>0</v>
      </c>
      <c r="G27" s="58">
        <f>'Datum audit (5)'!C14</f>
        <v>0</v>
      </c>
      <c r="H27" s="86">
        <f t="shared" si="0"/>
        <v>0</v>
      </c>
    </row>
    <row r="28" spans="1:8" ht="13.5">
      <c r="A28" s="126"/>
      <c r="B28" s="27" t="s">
        <v>9</v>
      </c>
      <c r="C28" s="58">
        <f>'Datum audit (1)'!C15</f>
        <v>0</v>
      </c>
      <c r="D28" s="58">
        <f>'Datum audit (2)'!C15</f>
        <v>0</v>
      </c>
      <c r="E28" s="58">
        <f>'Datum audit (3)'!C15</f>
        <v>0</v>
      </c>
      <c r="F28" s="58">
        <f>'Datum audit (4)'!C15</f>
        <v>0</v>
      </c>
      <c r="G28" s="58">
        <f>'Datum audit (5)'!C15</f>
        <v>0</v>
      </c>
      <c r="H28" s="86">
        <f t="shared" si="0"/>
        <v>0</v>
      </c>
    </row>
    <row r="29" spans="1:8" ht="13.5">
      <c r="A29" s="126"/>
      <c r="B29" s="27" t="s">
        <v>2</v>
      </c>
      <c r="C29" s="58">
        <f>'Datum audit (1)'!C16</f>
        <v>0</v>
      </c>
      <c r="D29" s="58">
        <f>'Datum audit (2)'!C16</f>
        <v>0</v>
      </c>
      <c r="E29" s="58">
        <f>'Datum audit (3)'!C16</f>
        <v>0</v>
      </c>
      <c r="F29" s="58">
        <f>'Datum audit (4)'!C16</f>
        <v>0</v>
      </c>
      <c r="G29" s="58">
        <f>'Datum audit (5)'!C16</f>
        <v>0</v>
      </c>
      <c r="H29" s="86">
        <f t="shared" si="0"/>
        <v>0</v>
      </c>
    </row>
    <row r="30" spans="1:8" ht="13.5">
      <c r="A30" s="125" t="s">
        <v>10</v>
      </c>
      <c r="B30" s="26" t="s">
        <v>22</v>
      </c>
      <c r="C30" s="58">
        <f>'Datum audit (1)'!C17</f>
        <v>0</v>
      </c>
      <c r="D30" s="58">
        <f>'Datum audit (2)'!C17</f>
        <v>0</v>
      </c>
      <c r="E30" s="58">
        <f>'Datum audit (3)'!C17</f>
        <v>0</v>
      </c>
      <c r="F30" s="58">
        <f>'Datum audit (4)'!C17</f>
        <v>0</v>
      </c>
      <c r="G30" s="58">
        <f>'Datum audit (5)'!C17</f>
        <v>0</v>
      </c>
      <c r="H30" s="86">
        <f t="shared" si="0"/>
        <v>0</v>
      </c>
    </row>
    <row r="31" spans="1:8" ht="13.5">
      <c r="A31" s="125"/>
      <c r="B31" s="26" t="s">
        <v>0</v>
      </c>
      <c r="C31" s="58">
        <f>'Datum audit (1)'!C18</f>
        <v>0</v>
      </c>
      <c r="D31" s="58">
        <f>'Datum audit (2)'!C18</f>
        <v>0</v>
      </c>
      <c r="E31" s="58">
        <f>'Datum audit (3)'!C18</f>
        <v>0</v>
      </c>
      <c r="F31" s="58">
        <f>'Datum audit (4)'!C18</f>
        <v>0</v>
      </c>
      <c r="G31" s="58">
        <f>'Datum audit (5)'!C18</f>
        <v>0</v>
      </c>
      <c r="H31" s="86">
        <f t="shared" si="0"/>
        <v>0</v>
      </c>
    </row>
    <row r="32" spans="1:8" ht="13.5">
      <c r="A32" s="125"/>
      <c r="B32" s="26" t="s">
        <v>1</v>
      </c>
      <c r="C32" s="58">
        <f>'Datum audit (1)'!C19</f>
        <v>0</v>
      </c>
      <c r="D32" s="58">
        <f>'Datum audit (2)'!C19</f>
        <v>0</v>
      </c>
      <c r="E32" s="58">
        <f>'Datum audit (3)'!C19</f>
        <v>0</v>
      </c>
      <c r="F32" s="58">
        <f>'Datum audit (4)'!C19</f>
        <v>0</v>
      </c>
      <c r="G32" s="58">
        <f>'Datum audit (5)'!C19</f>
        <v>0</v>
      </c>
      <c r="H32" s="86">
        <f t="shared" si="0"/>
        <v>0</v>
      </c>
    </row>
    <row r="33" spans="1:8" ht="13.5">
      <c r="A33" s="126" t="s">
        <v>12</v>
      </c>
      <c r="B33" s="27" t="s">
        <v>3</v>
      </c>
      <c r="C33" s="58">
        <f>'Datum audit (1)'!C20</f>
        <v>0</v>
      </c>
      <c r="D33" s="58">
        <f>'Datum audit (2)'!C20</f>
        <v>0</v>
      </c>
      <c r="E33" s="58">
        <f>'Datum audit (3)'!C20</f>
        <v>0</v>
      </c>
      <c r="F33" s="58">
        <f>'Datum audit (4)'!C20</f>
        <v>0</v>
      </c>
      <c r="G33" s="58">
        <f>'Datum audit (5)'!C20</f>
        <v>0</v>
      </c>
      <c r="H33" s="86">
        <f t="shared" si="0"/>
        <v>0</v>
      </c>
    </row>
    <row r="34" spans="1:8" ht="13.5">
      <c r="A34" s="126"/>
      <c r="B34" s="27" t="s">
        <v>23</v>
      </c>
      <c r="C34" s="58">
        <f>'Datum audit (1)'!C21</f>
        <v>0</v>
      </c>
      <c r="D34" s="58">
        <f>'Datum audit (2)'!C21</f>
        <v>0</v>
      </c>
      <c r="E34" s="58">
        <f>'Datum audit (3)'!C21</f>
        <v>0</v>
      </c>
      <c r="F34" s="58">
        <f>'Datum audit (4)'!C21</f>
        <v>0</v>
      </c>
      <c r="G34" s="58">
        <f>'Datum audit (5)'!C21</f>
        <v>0</v>
      </c>
      <c r="H34" s="86">
        <f t="shared" si="0"/>
        <v>0</v>
      </c>
    </row>
    <row r="35" spans="1:8" ht="13.5">
      <c r="A35" s="126"/>
      <c r="B35" s="27" t="s">
        <v>1</v>
      </c>
      <c r="C35" s="58">
        <f>'Datum audit (1)'!C22</f>
        <v>0</v>
      </c>
      <c r="D35" s="58">
        <f>'Datum audit (2)'!C22</f>
        <v>0</v>
      </c>
      <c r="E35" s="58">
        <f>'Datum audit (3)'!C22</f>
        <v>0</v>
      </c>
      <c r="F35" s="58">
        <f>'Datum audit (4)'!C22</f>
        <v>0</v>
      </c>
      <c r="G35" s="58">
        <f>'Datum audit (5)'!C22</f>
        <v>0</v>
      </c>
      <c r="H35" s="86">
        <f t="shared" si="0"/>
        <v>0</v>
      </c>
    </row>
    <row r="36" spans="1:8" ht="13.5">
      <c r="A36" s="126"/>
      <c r="B36" s="27" t="s">
        <v>24</v>
      </c>
      <c r="C36" s="58">
        <f>'Datum audit (1)'!C23</f>
        <v>0</v>
      </c>
      <c r="D36" s="58">
        <f>'Datum audit (2)'!C23</f>
        <v>0</v>
      </c>
      <c r="E36" s="58">
        <f>'Datum audit (3)'!C23</f>
        <v>0</v>
      </c>
      <c r="F36" s="58">
        <f>'Datum audit (4)'!C23</f>
        <v>0</v>
      </c>
      <c r="G36" s="58">
        <f>'Datum audit (5)'!C23</f>
        <v>0</v>
      </c>
      <c r="H36" s="86">
        <f t="shared" si="0"/>
        <v>0</v>
      </c>
    </row>
    <row r="37" spans="1:8" ht="13.5">
      <c r="A37" s="126"/>
      <c r="B37" s="27" t="s">
        <v>28</v>
      </c>
      <c r="C37" s="58">
        <f>'Datum audit (1)'!C24</f>
        <v>0</v>
      </c>
      <c r="D37" s="58">
        <f>'Datum audit (2)'!C24</f>
        <v>0</v>
      </c>
      <c r="E37" s="58">
        <f>'Datum audit (3)'!C24</f>
        <v>0</v>
      </c>
      <c r="F37" s="58">
        <f>'Datum audit (4)'!C24</f>
        <v>0</v>
      </c>
      <c r="G37" s="58">
        <f>'Datum audit (5)'!C24</f>
        <v>0</v>
      </c>
      <c r="H37" s="86">
        <f t="shared" si="0"/>
        <v>0</v>
      </c>
    </row>
    <row r="38" spans="1:8" ht="13.5" customHeight="1">
      <c r="A38" s="119" t="s">
        <v>13</v>
      </c>
      <c r="B38" s="26" t="s">
        <v>50</v>
      </c>
      <c r="C38" s="58">
        <f>'Datum audit (1)'!C25</f>
        <v>0</v>
      </c>
      <c r="D38" s="58">
        <f>'Datum audit (2)'!C25</f>
        <v>0</v>
      </c>
      <c r="E38" s="58">
        <f>'Datum audit (3)'!C25</f>
        <v>0</v>
      </c>
      <c r="F38" s="58">
        <f>'Datum audit (4)'!C25</f>
        <v>0</v>
      </c>
      <c r="G38" s="58">
        <f>'Datum audit (5)'!C25</f>
        <v>0</v>
      </c>
      <c r="H38" s="86">
        <f t="shared" si="0"/>
        <v>0</v>
      </c>
    </row>
    <row r="39" spans="1:8" ht="13.5">
      <c r="A39" s="120"/>
      <c r="B39" s="26" t="s">
        <v>51</v>
      </c>
      <c r="C39" s="58">
        <f>'Datum audit (1)'!C26</f>
        <v>0</v>
      </c>
      <c r="D39" s="58">
        <f>'Datum audit (2)'!C26</f>
        <v>0</v>
      </c>
      <c r="E39" s="58">
        <f>'Datum audit (3)'!C26</f>
        <v>0</v>
      </c>
      <c r="F39" s="58">
        <f>'Datum audit (4)'!C26</f>
        <v>0</v>
      </c>
      <c r="G39" s="58">
        <f>'Datum audit (5)'!C26</f>
        <v>0</v>
      </c>
      <c r="H39" s="86">
        <f t="shared" si="0"/>
        <v>0</v>
      </c>
    </row>
    <row r="40" spans="1:8" ht="13.5">
      <c r="A40" s="121"/>
      <c r="B40" s="26" t="s">
        <v>52</v>
      </c>
      <c r="C40" s="58">
        <f>'Datum audit (1)'!C27</f>
        <v>0</v>
      </c>
      <c r="D40" s="58">
        <f>'Datum audit (2)'!C27</f>
        <v>0</v>
      </c>
      <c r="E40" s="58">
        <f>'Datum audit (3)'!C27</f>
        <v>0</v>
      </c>
      <c r="F40" s="58">
        <f>'Datum audit (4)'!C27</f>
        <v>0</v>
      </c>
      <c r="G40" s="58">
        <f>'Datum audit (5)'!C27</f>
        <v>0</v>
      </c>
      <c r="H40" s="86">
        <f t="shared" si="0"/>
        <v>0</v>
      </c>
    </row>
    <row r="41" spans="1:8" ht="13.5">
      <c r="A41" s="116" t="s">
        <v>15</v>
      </c>
      <c r="B41" s="53" t="s">
        <v>79</v>
      </c>
      <c r="C41" s="55">
        <f>COUNTIF('Datum audit (1)'!$D$28:$BA$28,0)</f>
        <v>0</v>
      </c>
      <c r="D41" s="55">
        <f>COUNTIF('Datum audit (2)'!$C$28:$AN$28,0)</f>
        <v>0</v>
      </c>
      <c r="E41" s="55">
        <f>COUNTIF('Datum audit (3)'!$C$28:$AN$28,0)</f>
        <v>0</v>
      </c>
      <c r="F41" s="55">
        <f>COUNTIF('Datum audit (4)'!$C$28:$AN$28,0)</f>
        <v>0</v>
      </c>
      <c r="G41" s="55">
        <f>COUNTIF('Datum audit (5)'!$C$28:$AN$28,0)</f>
        <v>0</v>
      </c>
      <c r="H41" s="87">
        <f t="shared" si="0"/>
        <v>0</v>
      </c>
    </row>
    <row r="42" spans="1:8" ht="13.5">
      <c r="A42" s="117"/>
      <c r="B42" s="51" t="s">
        <v>80</v>
      </c>
      <c r="C42" s="55">
        <f>COUNTIF('Datum audit (1)'!$D$28:$BA$28,1)</f>
        <v>0</v>
      </c>
      <c r="D42" s="55">
        <f>COUNTIF('Datum audit (2)'!$C$28:$AN$28,1)</f>
        <v>0</v>
      </c>
      <c r="E42" s="55">
        <f>COUNTIF('Datum audit (3)'!$C$28:$AN$28,1)</f>
        <v>0</v>
      </c>
      <c r="F42" s="55">
        <f>COUNTIF('Datum audit (4)'!$C$28:$AN$28,1)</f>
        <v>0</v>
      </c>
      <c r="G42" s="55">
        <f>COUNTIF('Datum audit (5)'!$C$28:$AN$28,1)</f>
        <v>0</v>
      </c>
      <c r="H42" s="87">
        <f t="shared" si="0"/>
        <v>0</v>
      </c>
    </row>
    <row r="43" spans="1:8" ht="13.5">
      <c r="A43" s="117"/>
      <c r="B43" s="52" t="s">
        <v>81</v>
      </c>
      <c r="C43" s="55">
        <f>COUNTIF('Datum audit (1)'!$D$28:$BA$28,2)</f>
        <v>0</v>
      </c>
      <c r="D43" s="55">
        <f>COUNTIF('Datum audit (2)'!$C$28:$AN$28,2)</f>
        <v>0</v>
      </c>
      <c r="E43" s="55">
        <f>COUNTIF('Datum audit (3)'!$C$28:$AN$28,2)</f>
        <v>0</v>
      </c>
      <c r="F43" s="55">
        <f>COUNTIF('Datum audit (4)'!$C$28:$AN$28,2)</f>
        <v>0</v>
      </c>
      <c r="G43" s="55">
        <f>COUNTIF('Datum audit (5)'!$C$28:$AN$28,2)</f>
        <v>0</v>
      </c>
      <c r="H43" s="87">
        <f t="shared" si="0"/>
        <v>0</v>
      </c>
    </row>
    <row r="44" spans="1:8" ht="13.5">
      <c r="A44" s="117"/>
      <c r="B44" s="52" t="s">
        <v>82</v>
      </c>
      <c r="C44" s="55">
        <f>COUNTIF('Datum audit (1)'!$D$28:$BA$28,3)</f>
        <v>0</v>
      </c>
      <c r="D44" s="55">
        <f>COUNTIF('Datum audit (2)'!$C$28:$AN$28,3)</f>
        <v>0</v>
      </c>
      <c r="E44" s="55">
        <f>COUNTIF('Datum audit (3)'!$C$28:$AN$28,3)</f>
        <v>0</v>
      </c>
      <c r="F44" s="55">
        <f>COUNTIF('Datum audit (4)'!$C$28:$AN$28,3)</f>
        <v>0</v>
      </c>
      <c r="G44" s="55">
        <f>COUNTIF('Datum audit (5)'!$C$28:$AN$28,3)</f>
        <v>0</v>
      </c>
      <c r="H44" s="87">
        <f t="shared" si="0"/>
        <v>0</v>
      </c>
    </row>
    <row r="45" spans="1:8" ht="13.5">
      <c r="A45" s="117"/>
      <c r="B45" s="52" t="s">
        <v>83</v>
      </c>
      <c r="C45" s="55">
        <f>COUNTIF('Datum audit (1)'!$D$28:$BA$28,4)</f>
        <v>0</v>
      </c>
      <c r="D45" s="55">
        <f>COUNTIF('Datum audit (2)'!$C$28:$AN$28,4)</f>
        <v>0</v>
      </c>
      <c r="E45" s="55">
        <f>COUNTIF('Datum audit (3)'!$C$28:$AN$28,4)</f>
        <v>0</v>
      </c>
      <c r="F45" s="55">
        <f>COUNTIF('Datum audit (4)'!$C$28:$AN$28,4)</f>
        <v>0</v>
      </c>
      <c r="G45" s="55">
        <f>COUNTIF('Datum audit (5)'!$C$28:$AN$28,4)</f>
        <v>0</v>
      </c>
      <c r="H45" s="87">
        <f t="shared" si="0"/>
        <v>0</v>
      </c>
    </row>
    <row r="46" spans="1:8" ht="13.5">
      <c r="A46" s="117"/>
      <c r="B46" s="52" t="s">
        <v>84</v>
      </c>
      <c r="C46" s="55">
        <f>COUNTIF('Datum audit (1)'!$D$28:$BA$28,5)</f>
        <v>0</v>
      </c>
      <c r="D46" s="55">
        <f>COUNTIF('Datum audit (2)'!$C$28:$AN$28,5)</f>
        <v>0</v>
      </c>
      <c r="E46" s="55">
        <f>COUNTIF('Datum audit (3)'!$C$28:$AN$28,5)</f>
        <v>0</v>
      </c>
      <c r="F46" s="55">
        <f>COUNTIF('Datum audit (4)'!$C$28:$AN$28,5)</f>
        <v>0</v>
      </c>
      <c r="G46" s="55">
        <f>COUNTIF('Datum audit (5)'!$C$28:$AN$28,5)</f>
        <v>0</v>
      </c>
      <c r="H46" s="87">
        <f t="shared" si="0"/>
        <v>0</v>
      </c>
    </row>
    <row r="47" spans="1:8" ht="13.5">
      <c r="A47" s="118"/>
      <c r="B47" s="52" t="s">
        <v>85</v>
      </c>
      <c r="C47" s="55">
        <f>COUNTIF('Datum audit (1)'!$D$28:$BA$28,6)</f>
        <v>0</v>
      </c>
      <c r="D47" s="55">
        <f>COUNTIF('Datum audit (2)'!$C$28:$AN$28,6)</f>
        <v>0</v>
      </c>
      <c r="E47" s="55">
        <f>COUNTIF('Datum audit (3)'!$C$28:$AN$28,6)</f>
        <v>0</v>
      </c>
      <c r="F47" s="55">
        <f>COUNTIF('Datum audit (4)'!$C$28:$AN$28,6)</f>
        <v>0</v>
      </c>
      <c r="G47" s="55">
        <f>COUNTIF('Datum audit (5)'!$C$28:$AN$28,6)</f>
        <v>0</v>
      </c>
      <c r="H47" s="87">
        <f t="shared" si="0"/>
        <v>0</v>
      </c>
    </row>
    <row r="48" spans="1:8" ht="13.5">
      <c r="A48" s="119" t="s">
        <v>14</v>
      </c>
      <c r="B48" s="62" t="s">
        <v>80</v>
      </c>
      <c r="C48" s="41">
        <f>COUNTIF('Datum audit (1)'!$D$29:$BA$29,1)</f>
        <v>0</v>
      </c>
      <c r="D48" s="41">
        <f>COUNTIF('Datum audit (2)'!$C$29:$AN$29,1)</f>
        <v>0</v>
      </c>
      <c r="E48" s="41">
        <f>COUNTIF('Datum audit (3)'!$C$29:$AN$29,1)</f>
        <v>0</v>
      </c>
      <c r="F48" s="41">
        <f>COUNTIF('Datum audit (4)'!$C$29:$AN$29,1)</f>
        <v>0</v>
      </c>
      <c r="G48" s="41">
        <f>COUNTIF('Datum audit (5)'!$C$29:$AN$29,1)</f>
        <v>0</v>
      </c>
      <c r="H48" s="87">
        <f t="shared" si="0"/>
        <v>0</v>
      </c>
    </row>
    <row r="49" spans="1:8" ht="13.5">
      <c r="A49" s="120"/>
      <c r="B49" s="62" t="s">
        <v>86</v>
      </c>
      <c r="C49" s="41">
        <f>COUNTIF('Datum audit (1)'!$D$29:$BA$29,2)</f>
        <v>0</v>
      </c>
      <c r="D49" s="41">
        <f>COUNTIF('Datum audit (2)'!$C$29:$AN$29,2)</f>
        <v>0</v>
      </c>
      <c r="E49" s="41">
        <f>COUNTIF('Datum audit (3)'!$C$29:$AN$29,2)</f>
        <v>0</v>
      </c>
      <c r="F49" s="41">
        <f>COUNTIF('Datum audit (4)'!$C$29:$AN$29,2)</f>
        <v>0</v>
      </c>
      <c r="G49" s="41">
        <f>COUNTIF('Datum audit (5)'!$C$29:$AN$29,2)</f>
        <v>0</v>
      </c>
      <c r="H49" s="87">
        <f t="shared" si="0"/>
        <v>0</v>
      </c>
    </row>
    <row r="50" spans="1:8" ht="13.5">
      <c r="A50" s="121"/>
      <c r="B50" s="62" t="s">
        <v>87</v>
      </c>
      <c r="C50" s="41">
        <f>COUNTIF('Datum audit (1)'!$D$29:$BA$29,3)</f>
        <v>0</v>
      </c>
      <c r="D50" s="41">
        <f>COUNTIF('Datum audit (2)'!$C$29:$AN$29,3)</f>
        <v>0</v>
      </c>
      <c r="E50" s="41">
        <f>COUNTIF('Datum audit (3)'!$C$29:$AN$29,3)</f>
        <v>0</v>
      </c>
      <c r="F50" s="41">
        <f>COUNTIF('Datum audit (4)'!$C$29:$AN$29,3)</f>
        <v>0</v>
      </c>
      <c r="G50" s="41">
        <f>COUNTIF('Datum audit (5)'!$C$29:$AN$29,3)</f>
        <v>0</v>
      </c>
      <c r="H50" s="87">
        <f t="shared" si="0"/>
        <v>0</v>
      </c>
    </row>
    <row r="51" spans="1:8" ht="14.25" thickBot="1">
      <c r="A51" s="34"/>
      <c r="B51" s="63"/>
      <c r="C51" s="34"/>
      <c r="D51" s="34"/>
      <c r="E51" s="34"/>
      <c r="F51" s="34"/>
      <c r="G51" s="34"/>
      <c r="H51" s="83"/>
    </row>
    <row r="52" spans="1:8" ht="17.25" thickBot="1">
      <c r="A52" s="34"/>
      <c r="B52" s="36" t="s">
        <v>26</v>
      </c>
      <c r="C52" s="37">
        <f>'Datum audit (1)'!B4</f>
        <v>1</v>
      </c>
      <c r="D52" s="37">
        <f>'Datum audit (2)'!B4</f>
        <v>1</v>
      </c>
      <c r="E52" s="38">
        <f>'Datum audit (3)'!B4</f>
        <v>1</v>
      </c>
      <c r="F52" s="38">
        <f>'Datum audit (4)'!B4</f>
        <v>1</v>
      </c>
      <c r="G52" s="38">
        <f>'Datum audit (5)'!B4</f>
        <v>1</v>
      </c>
      <c r="H52" s="88">
        <f>SUM(C52:G52)</f>
        <v>5</v>
      </c>
    </row>
    <row r="53" spans="1:8" ht="16.5">
      <c r="A53" s="34"/>
      <c r="B53" s="39" t="s">
        <v>17</v>
      </c>
      <c r="C53" s="40">
        <f>'Datum audit (1)'!B5</f>
        <v>0</v>
      </c>
      <c r="D53" s="37">
        <f>'Datum audit (2)'!B5</f>
        <v>0</v>
      </c>
      <c r="E53" s="41">
        <f>'Datum audit (3)'!B5</f>
        <v>0</v>
      </c>
      <c r="F53" s="41">
        <f>'Datum audit (4)'!B5</f>
        <v>0</v>
      </c>
      <c r="G53" s="41">
        <f>'Datum audit (5)'!B5</f>
        <v>0</v>
      </c>
      <c r="H53" s="88">
        <f>SUM(C53:G53)</f>
        <v>0</v>
      </c>
    </row>
    <row r="54" spans="1:8" ht="17.25" thickBot="1">
      <c r="A54" s="42"/>
      <c r="B54" s="43" t="s">
        <v>27</v>
      </c>
      <c r="C54" s="44" t="e">
        <f>'Datum audit (1)'!C4</f>
        <v>#DIV/0!</v>
      </c>
      <c r="D54" s="45" t="e">
        <f>'Datum audit (2)'!C4</f>
        <v>#DIV/0!</v>
      </c>
      <c r="E54" s="45" t="e">
        <f>'Datum audit (3)'!C4</f>
        <v>#DIV/0!</v>
      </c>
      <c r="F54" s="45" t="e">
        <f>'Datum audit (4)'!C4</f>
        <v>#DIV/0!</v>
      </c>
      <c r="G54" s="46" t="e">
        <f>'Datum audit (5)'!C4</f>
        <v>#DIV/0!</v>
      </c>
      <c r="H54" s="89" t="e">
        <f>H52/H53</f>
        <v>#DIV/0!</v>
      </c>
    </row>
    <row r="55" spans="1:8" ht="16.5">
      <c r="A55" s="34"/>
      <c r="B55" s="34"/>
      <c r="C55" s="34"/>
      <c r="D55" s="34"/>
      <c r="E55" s="34"/>
      <c r="F55" s="34"/>
      <c r="G55" s="34"/>
      <c r="H55" s="35"/>
    </row>
    <row r="58" ht="16.5">
      <c r="A58" s="48"/>
    </row>
  </sheetData>
  <sheetProtection sheet="1" objects="1" scenarios="1"/>
  <mergeCells count="12">
    <mergeCell ref="A33:A37"/>
    <mergeCell ref="A38:A40"/>
    <mergeCell ref="A5:A15"/>
    <mergeCell ref="H2:H3"/>
    <mergeCell ref="C2:G2"/>
    <mergeCell ref="A1:B1"/>
    <mergeCell ref="A41:A47"/>
    <mergeCell ref="A48:A50"/>
    <mergeCell ref="A16:A20"/>
    <mergeCell ref="A21:A24"/>
    <mergeCell ref="A25:A29"/>
    <mergeCell ref="A30:A32"/>
  </mergeCells>
  <conditionalFormatting sqref="C21:H40">
    <cfRule type="cellIs" priority="1" dxfId="33" operator="between" stopIfTrue="1">
      <formula>0</formula>
      <formula>3</formula>
    </cfRule>
    <cfRule type="cellIs" priority="2" dxfId="34" operator="between" stopIfTrue="1">
      <formula>3</formula>
      <formula>4</formula>
    </cfRule>
    <cfRule type="cellIs" priority="3" dxfId="35" operator="between" stopIfTrue="1">
      <formula>4</formula>
      <formula>5</formula>
    </cfRule>
  </conditionalFormatting>
  <printOptions/>
  <pageMargins left="0.75" right="0.75" top="1" bottom="1" header="0.5" footer="0.5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BD81"/>
  <sheetViews>
    <sheetView tabSelected="1" zoomScalePageLayoutView="0" workbookViewId="0" topLeftCell="A1">
      <selection activeCell="A5" sqref="A5"/>
    </sheetView>
  </sheetViews>
  <sheetFormatPr defaultColWidth="8.00390625" defaultRowHeight="12.75"/>
  <cols>
    <col min="1" max="1" width="34.375" style="3" customWidth="1"/>
    <col min="2" max="2" width="29.75390625" style="25" bestFit="1" customWidth="1"/>
    <col min="3" max="3" width="9.75390625" style="17" bestFit="1" customWidth="1"/>
    <col min="4" max="11" width="2.375" style="17" customWidth="1"/>
    <col min="12" max="12" width="2.875" style="17" bestFit="1" customWidth="1"/>
    <col min="13" max="46" width="2.375" style="17" customWidth="1"/>
    <col min="47" max="47" width="2.875" style="17" bestFit="1" customWidth="1"/>
    <col min="48" max="52" width="2.375" style="17" customWidth="1"/>
    <col min="53" max="53" width="2.375" style="5" bestFit="1" customWidth="1"/>
    <col min="54" max="54" width="8.00390625" style="7" customWidth="1"/>
    <col min="55" max="55" width="25.00390625" style="18" customWidth="1"/>
    <col min="56" max="16384" width="8.00390625" style="7" customWidth="1"/>
  </cols>
  <sheetData>
    <row r="1" spans="1:56" ht="14.25">
      <c r="A1" s="59" t="s">
        <v>44</v>
      </c>
      <c r="B1" s="61" t="s">
        <v>49</v>
      </c>
      <c r="C1" s="5"/>
      <c r="BA1" s="17"/>
      <c r="BB1" s="6"/>
      <c r="BC1" s="7"/>
      <c r="BD1" s="18"/>
    </row>
    <row r="2" spans="1:56" ht="14.25">
      <c r="A2" s="59" t="s">
        <v>46</v>
      </c>
      <c r="B2" s="68"/>
      <c r="C2" s="5"/>
      <c r="BA2" s="17"/>
      <c r="BB2" s="6"/>
      <c r="BC2" s="7"/>
      <c r="BD2" s="18"/>
    </row>
    <row r="3" spans="1:56" ht="15" thickBot="1">
      <c r="A3" s="59" t="s">
        <v>45</v>
      </c>
      <c r="B3" s="7"/>
      <c r="C3" s="5"/>
      <c r="D3" s="93">
        <f aca="true" t="shared" si="0" ref="D3:V3">COUNT(D6)</f>
        <v>1</v>
      </c>
      <c r="E3" s="93">
        <f t="shared" si="0"/>
        <v>0</v>
      </c>
      <c r="F3" s="93">
        <f t="shared" si="0"/>
        <v>0</v>
      </c>
      <c r="G3" s="93">
        <f t="shared" si="0"/>
        <v>0</v>
      </c>
      <c r="H3" s="93">
        <f t="shared" si="0"/>
        <v>0</v>
      </c>
      <c r="I3" s="93">
        <f t="shared" si="0"/>
        <v>0</v>
      </c>
      <c r="J3" s="93">
        <f t="shared" si="0"/>
        <v>0</v>
      </c>
      <c r="K3" s="93">
        <f t="shared" si="0"/>
        <v>0</v>
      </c>
      <c r="L3" s="93">
        <f t="shared" si="0"/>
        <v>0</v>
      </c>
      <c r="M3" s="93">
        <f t="shared" si="0"/>
        <v>0</v>
      </c>
      <c r="N3" s="93">
        <f t="shared" si="0"/>
        <v>0</v>
      </c>
      <c r="O3" s="93">
        <f t="shared" si="0"/>
        <v>0</v>
      </c>
      <c r="P3" s="93">
        <f t="shared" si="0"/>
        <v>0</v>
      </c>
      <c r="Q3" s="93">
        <f t="shared" si="0"/>
        <v>0</v>
      </c>
      <c r="R3" s="93">
        <f t="shared" si="0"/>
        <v>0</v>
      </c>
      <c r="S3" s="93">
        <f t="shared" si="0"/>
        <v>0</v>
      </c>
      <c r="T3" s="93">
        <f t="shared" si="0"/>
        <v>0</v>
      </c>
      <c r="U3" s="93">
        <f t="shared" si="0"/>
        <v>0</v>
      </c>
      <c r="V3" s="93">
        <f t="shared" si="0"/>
        <v>0</v>
      </c>
      <c r="W3" s="93">
        <f aca="true" t="shared" si="1" ref="W3:AM3">COUNT(W6)</f>
        <v>0</v>
      </c>
      <c r="X3" s="93">
        <f t="shared" si="1"/>
        <v>0</v>
      </c>
      <c r="Y3" s="93">
        <f t="shared" si="1"/>
        <v>0</v>
      </c>
      <c r="Z3" s="93">
        <f t="shared" si="1"/>
        <v>0</v>
      </c>
      <c r="AA3" s="93">
        <f t="shared" si="1"/>
        <v>0</v>
      </c>
      <c r="AB3" s="93">
        <f t="shared" si="1"/>
        <v>0</v>
      </c>
      <c r="AC3" s="93">
        <f t="shared" si="1"/>
        <v>0</v>
      </c>
      <c r="AD3" s="93">
        <f t="shared" si="1"/>
        <v>0</v>
      </c>
      <c r="AE3" s="93">
        <f t="shared" si="1"/>
        <v>0</v>
      </c>
      <c r="AF3" s="93">
        <f t="shared" si="1"/>
        <v>0</v>
      </c>
      <c r="AG3" s="93">
        <f t="shared" si="1"/>
        <v>0</v>
      </c>
      <c r="AH3" s="93">
        <f>COUNT(AH6)</f>
        <v>0</v>
      </c>
      <c r="AI3" s="93">
        <f>COUNT(AI6)</f>
        <v>0</v>
      </c>
      <c r="AJ3" s="93">
        <f>COUNT(AJ6)</f>
        <v>0</v>
      </c>
      <c r="AK3" s="93">
        <f>COUNT(AK6)</f>
        <v>0</v>
      </c>
      <c r="AL3" s="93">
        <f>COUNT(AL6)</f>
        <v>0</v>
      </c>
      <c r="AM3" s="93">
        <f t="shared" si="1"/>
        <v>0</v>
      </c>
      <c r="AN3" s="93">
        <f aca="true" t="shared" si="2" ref="AN3:AZ3">COUNT(AN6)</f>
        <v>0</v>
      </c>
      <c r="AO3" s="93">
        <f t="shared" si="2"/>
        <v>0</v>
      </c>
      <c r="AP3" s="93">
        <f t="shared" si="2"/>
        <v>0</v>
      </c>
      <c r="AQ3" s="93">
        <f t="shared" si="2"/>
        <v>0</v>
      </c>
      <c r="AR3" s="93">
        <f t="shared" si="2"/>
        <v>0</v>
      </c>
      <c r="AS3" s="93">
        <f t="shared" si="2"/>
        <v>0</v>
      </c>
      <c r="AT3" s="93">
        <f t="shared" si="2"/>
        <v>0</v>
      </c>
      <c r="AU3" s="93">
        <f t="shared" si="2"/>
        <v>0</v>
      </c>
      <c r="AV3" s="93">
        <f t="shared" si="2"/>
        <v>0</v>
      </c>
      <c r="AW3" s="93">
        <f t="shared" si="2"/>
        <v>0</v>
      </c>
      <c r="AX3" s="93">
        <f t="shared" si="2"/>
        <v>0</v>
      </c>
      <c r="AY3" s="93">
        <f t="shared" si="2"/>
        <v>0</v>
      </c>
      <c r="AZ3" s="93">
        <f t="shared" si="2"/>
        <v>0</v>
      </c>
      <c r="BA3" s="93">
        <f>COUNT(BA6)</f>
        <v>0</v>
      </c>
      <c r="BB3" s="6"/>
      <c r="BC3" s="7"/>
      <c r="BD3" s="18"/>
    </row>
    <row r="4" spans="1:56" ht="16.5">
      <c r="A4" s="8" t="s">
        <v>5</v>
      </c>
      <c r="B4" s="29">
        <f>SUM(D3:BA3)</f>
        <v>1</v>
      </c>
      <c r="C4" s="103" t="e">
        <f>SUM(B4/B5)</f>
        <v>#DIV/0!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6"/>
      <c r="BC4" s="7"/>
      <c r="BD4" s="18"/>
    </row>
    <row r="5" spans="1:56" ht="16.5">
      <c r="A5" s="10" t="s">
        <v>17</v>
      </c>
      <c r="B5" s="66"/>
      <c r="C5" s="104" t="s">
        <v>6</v>
      </c>
      <c r="D5" s="4"/>
      <c r="E5" s="4"/>
      <c r="F5" s="4"/>
      <c r="G5" s="4"/>
      <c r="H5" s="69" t="s">
        <v>61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1"/>
      <c r="BC5" s="7"/>
      <c r="BD5" s="18"/>
    </row>
    <row r="6" spans="1:56" ht="13.5">
      <c r="A6" s="1" t="s">
        <v>4</v>
      </c>
      <c r="B6" s="94" t="s">
        <v>60</v>
      </c>
      <c r="C6" s="107" t="s">
        <v>94</v>
      </c>
      <c r="D6" s="98"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D6" s="19"/>
    </row>
    <row r="7" spans="1:56" ht="13.5">
      <c r="A7" s="24" t="s">
        <v>7</v>
      </c>
      <c r="B7" s="95" t="s">
        <v>60</v>
      </c>
      <c r="C7" s="108" t="s">
        <v>94</v>
      </c>
      <c r="D7" s="9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D7" s="19"/>
    </row>
    <row r="8" spans="1:56" ht="15">
      <c r="A8" s="119" t="s">
        <v>8</v>
      </c>
      <c r="B8" s="96" t="s">
        <v>0</v>
      </c>
      <c r="C8" s="106">
        <f>SUM(D8:BA8)/($B$4)</f>
        <v>0</v>
      </c>
      <c r="D8" s="10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6"/>
      <c r="BC8" s="7"/>
      <c r="BD8" s="18"/>
    </row>
    <row r="9" spans="1:55" ht="15">
      <c r="A9" s="120"/>
      <c r="B9" s="96" t="s">
        <v>18</v>
      </c>
      <c r="C9" s="106">
        <f aca="true" t="shared" si="3" ref="C9:C27">SUM(D9:BA9)/($B$4)</f>
        <v>0</v>
      </c>
      <c r="D9" s="10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6"/>
      <c r="BC9" s="7"/>
    </row>
    <row r="10" spans="1:56" ht="15">
      <c r="A10" s="120"/>
      <c r="B10" s="96" t="s">
        <v>19</v>
      </c>
      <c r="C10" s="106">
        <f t="shared" si="3"/>
        <v>0</v>
      </c>
      <c r="D10" s="10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6"/>
      <c r="BC10" s="7"/>
      <c r="BD10" s="18"/>
    </row>
    <row r="11" spans="1:56" ht="15">
      <c r="A11" s="121"/>
      <c r="B11" s="96" t="s">
        <v>20</v>
      </c>
      <c r="C11" s="106">
        <f t="shared" si="3"/>
        <v>0</v>
      </c>
      <c r="D11" s="10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6"/>
      <c r="BC11" s="7"/>
      <c r="BD11" s="18"/>
    </row>
    <row r="12" spans="1:56" ht="15">
      <c r="A12" s="116" t="s">
        <v>11</v>
      </c>
      <c r="B12" s="97" t="s">
        <v>0</v>
      </c>
      <c r="C12" s="105">
        <f t="shared" si="3"/>
        <v>0</v>
      </c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6"/>
      <c r="BC12" s="7"/>
      <c r="BD12" s="18"/>
    </row>
    <row r="13" spans="1:56" ht="15">
      <c r="A13" s="117"/>
      <c r="B13" s="97" t="s">
        <v>21</v>
      </c>
      <c r="C13" s="105">
        <f t="shared" si="3"/>
        <v>0</v>
      </c>
      <c r="D13" s="10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6"/>
      <c r="BC13" s="7"/>
      <c r="BD13" s="18"/>
    </row>
    <row r="14" spans="1:56" ht="15">
      <c r="A14" s="117"/>
      <c r="B14" s="97" t="s">
        <v>1</v>
      </c>
      <c r="C14" s="105">
        <f t="shared" si="3"/>
        <v>0</v>
      </c>
      <c r="D14" s="10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6"/>
      <c r="BC14" s="7"/>
      <c r="BD14" s="18"/>
    </row>
    <row r="15" spans="1:56" ht="15">
      <c r="A15" s="117"/>
      <c r="B15" s="97" t="s">
        <v>9</v>
      </c>
      <c r="C15" s="105">
        <f t="shared" si="3"/>
        <v>0</v>
      </c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6"/>
      <c r="BC15" s="7"/>
      <c r="BD15" s="18"/>
    </row>
    <row r="16" spans="1:56" ht="15">
      <c r="A16" s="118"/>
      <c r="B16" s="97" t="s">
        <v>2</v>
      </c>
      <c r="C16" s="105">
        <f t="shared" si="3"/>
        <v>0</v>
      </c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6"/>
      <c r="BC16" s="7"/>
      <c r="BD16" s="20"/>
    </row>
    <row r="17" spans="1:56" ht="15" customHeight="1">
      <c r="A17" s="119" t="s">
        <v>10</v>
      </c>
      <c r="B17" s="96" t="s">
        <v>22</v>
      </c>
      <c r="C17" s="106">
        <f t="shared" si="3"/>
        <v>0</v>
      </c>
      <c r="D17" s="10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6"/>
      <c r="BC17" s="7"/>
      <c r="BD17" s="21"/>
    </row>
    <row r="18" spans="1:56" ht="15">
      <c r="A18" s="120"/>
      <c r="B18" s="96" t="s">
        <v>0</v>
      </c>
      <c r="C18" s="106">
        <f t="shared" si="3"/>
        <v>0</v>
      </c>
      <c r="D18" s="10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6"/>
      <c r="BC18" s="7"/>
      <c r="BD18" s="21"/>
    </row>
    <row r="19" spans="1:56" ht="15">
      <c r="A19" s="121"/>
      <c r="B19" s="96" t="s">
        <v>1</v>
      </c>
      <c r="C19" s="106">
        <f t="shared" si="3"/>
        <v>0</v>
      </c>
      <c r="D19" s="10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6"/>
      <c r="BC19" s="7"/>
      <c r="BD19" s="22"/>
    </row>
    <row r="20" spans="1:56" ht="15">
      <c r="A20" s="116" t="s">
        <v>12</v>
      </c>
      <c r="B20" s="97" t="s">
        <v>3</v>
      </c>
      <c r="C20" s="105">
        <f t="shared" si="3"/>
        <v>0</v>
      </c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6"/>
      <c r="BC20" s="7"/>
      <c r="BD20" s="21"/>
    </row>
    <row r="21" spans="1:56" ht="15">
      <c r="A21" s="117"/>
      <c r="B21" s="97" t="s">
        <v>23</v>
      </c>
      <c r="C21" s="105">
        <f t="shared" si="3"/>
        <v>0</v>
      </c>
      <c r="D21" s="10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6"/>
      <c r="BC21" s="7"/>
      <c r="BD21" s="21"/>
    </row>
    <row r="22" spans="1:56" ht="15">
      <c r="A22" s="117"/>
      <c r="B22" s="97" t="s">
        <v>1</v>
      </c>
      <c r="C22" s="105">
        <f t="shared" si="3"/>
        <v>0</v>
      </c>
      <c r="D22" s="10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6"/>
      <c r="BC22" s="7"/>
      <c r="BD22" s="22"/>
    </row>
    <row r="23" spans="1:56" ht="15">
      <c r="A23" s="117"/>
      <c r="B23" s="97" t="s">
        <v>24</v>
      </c>
      <c r="C23" s="105">
        <f t="shared" si="3"/>
        <v>0</v>
      </c>
      <c r="D23" s="10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6"/>
      <c r="BC23" s="7"/>
      <c r="BD23" s="20"/>
    </row>
    <row r="24" spans="1:56" ht="15">
      <c r="A24" s="118"/>
      <c r="B24" s="97" t="s">
        <v>25</v>
      </c>
      <c r="C24" s="105">
        <f t="shared" si="3"/>
        <v>0</v>
      </c>
      <c r="D24" s="10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6"/>
      <c r="BC24" s="7"/>
      <c r="BD24" s="20"/>
    </row>
    <row r="25" spans="1:53" s="33" customFormat="1" ht="13.5" customHeight="1">
      <c r="A25" s="119" t="s">
        <v>13</v>
      </c>
      <c r="B25" s="96" t="s">
        <v>50</v>
      </c>
      <c r="C25" s="106">
        <f t="shared" si="3"/>
        <v>0</v>
      </c>
      <c r="D25" s="10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s="33" customFormat="1" ht="15">
      <c r="A26" s="120"/>
      <c r="B26" s="96" t="s">
        <v>51</v>
      </c>
      <c r="C26" s="106">
        <f t="shared" si="3"/>
        <v>0</v>
      </c>
      <c r="D26" s="10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s="33" customFormat="1" ht="15">
      <c r="A27" s="121"/>
      <c r="B27" s="96" t="s">
        <v>52</v>
      </c>
      <c r="C27" s="106">
        <f t="shared" si="3"/>
        <v>0</v>
      </c>
      <c r="D27" s="10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6" ht="27">
      <c r="A28" s="31" t="s">
        <v>15</v>
      </c>
      <c r="B28" s="95" t="s">
        <v>60</v>
      </c>
      <c r="C28" s="108" t="s">
        <v>94</v>
      </c>
      <c r="D28" s="9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6"/>
      <c r="BC28" s="7"/>
      <c r="BD28" s="22"/>
    </row>
    <row r="29" spans="1:56" ht="27">
      <c r="A29" s="30" t="s">
        <v>14</v>
      </c>
      <c r="B29" s="94" t="s">
        <v>60</v>
      </c>
      <c r="C29" s="107" t="s">
        <v>94</v>
      </c>
      <c r="D29" s="10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6"/>
      <c r="BC29" s="7"/>
      <c r="BD29" s="22"/>
    </row>
    <row r="30" spans="1:55" ht="15.75">
      <c r="A30" s="12" t="s">
        <v>16</v>
      </c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3"/>
      <c r="V30" s="13"/>
      <c r="W30" s="13"/>
      <c r="X30" s="13"/>
      <c r="Y30" s="13"/>
      <c r="Z30" s="14"/>
      <c r="AA30" s="13"/>
      <c r="AB30" s="14"/>
      <c r="AC30" s="14"/>
      <c r="AD30" s="14"/>
      <c r="AE30" s="14"/>
      <c r="AF30" s="14"/>
      <c r="AG30" s="13"/>
      <c r="AH30" s="13"/>
      <c r="AI30" s="13"/>
      <c r="AJ30" s="13"/>
      <c r="AK30" s="14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14"/>
      <c r="BA30" s="15"/>
      <c r="BC30" s="20"/>
    </row>
    <row r="31" spans="1:55" s="16" customFormat="1" ht="30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C31" s="20"/>
    </row>
    <row r="32" spans="1:55" s="16" customFormat="1" ht="30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C32" s="23"/>
    </row>
    <row r="33" spans="1:55" s="16" customFormat="1" ht="30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C33" s="23"/>
    </row>
    <row r="34" spans="1:55" s="16" customFormat="1" ht="30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C34" s="23"/>
    </row>
    <row r="35" spans="1:55" s="16" customFormat="1" ht="30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C35" s="23"/>
    </row>
    <row r="36" spans="1:55" s="16" customFormat="1" ht="30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C36" s="23"/>
    </row>
    <row r="37" spans="1:55" s="16" customFormat="1" ht="30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C37" s="23"/>
    </row>
    <row r="38" spans="1:55" s="16" customFormat="1" ht="30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C38" s="23"/>
    </row>
    <row r="39" spans="1:55" s="16" customFormat="1" ht="30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C39" s="23"/>
    </row>
    <row r="40" spans="1:55" s="16" customFormat="1" ht="30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C40" s="23"/>
    </row>
    <row r="41" spans="1:55" s="16" customFormat="1" ht="30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C41" s="23"/>
    </row>
    <row r="42" spans="1:55" s="16" customFormat="1" ht="30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C42" s="23"/>
    </row>
    <row r="43" spans="1:55" s="16" customFormat="1" ht="30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C43" s="23"/>
    </row>
    <row r="44" spans="1:55" s="16" customFormat="1" ht="30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C44" s="23"/>
    </row>
    <row r="45" spans="1:55" s="16" customFormat="1" ht="30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C45" s="23"/>
    </row>
    <row r="46" spans="1:55" s="16" customFormat="1" ht="30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C46" s="23"/>
    </row>
    <row r="47" spans="1:55" s="16" customFormat="1" ht="30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C47" s="23"/>
    </row>
    <row r="48" spans="1:55" s="16" customFormat="1" ht="30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C48" s="23"/>
    </row>
    <row r="49" spans="1:55" s="16" customFormat="1" ht="30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C49" s="23"/>
    </row>
    <row r="50" spans="1:55" s="16" customFormat="1" ht="30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C50" s="23"/>
    </row>
    <row r="51" spans="1:55" s="16" customFormat="1" ht="30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C51" s="23"/>
    </row>
    <row r="52" spans="1:55" s="16" customFormat="1" ht="30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C52" s="23"/>
    </row>
    <row r="53" spans="1:55" s="16" customFormat="1" ht="30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C53" s="23"/>
    </row>
    <row r="54" spans="1:55" s="16" customFormat="1" ht="30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C54" s="23"/>
    </row>
    <row r="55" spans="1:55" s="16" customFormat="1" ht="30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C55" s="23"/>
    </row>
    <row r="56" spans="1:55" s="16" customFormat="1" ht="30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C56" s="23"/>
    </row>
    <row r="57" spans="1:55" s="16" customFormat="1" ht="30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C57" s="23"/>
    </row>
    <row r="58" spans="1:55" s="16" customFormat="1" ht="30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C58" s="23"/>
    </row>
    <row r="59" spans="1:55" s="16" customFormat="1" ht="30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C59" s="23"/>
    </row>
    <row r="60" spans="1:55" s="16" customFormat="1" ht="30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C60" s="23"/>
    </row>
    <row r="61" spans="1:55" s="16" customFormat="1" ht="30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C61" s="23"/>
    </row>
    <row r="62" spans="1:55" s="16" customFormat="1" ht="30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C62" s="23"/>
    </row>
    <row r="63" spans="1:55" s="16" customFormat="1" ht="30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C63" s="23"/>
    </row>
    <row r="64" spans="1:55" s="16" customFormat="1" ht="30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C64" s="23"/>
    </row>
    <row r="65" spans="1:55" s="16" customFormat="1" ht="30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C65" s="23"/>
    </row>
    <row r="66" spans="1:55" s="16" customFormat="1" ht="30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C66" s="23"/>
    </row>
    <row r="67" spans="1:55" s="16" customFormat="1" ht="30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C67" s="23"/>
    </row>
    <row r="68" spans="1:55" s="16" customFormat="1" ht="30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C68" s="23"/>
    </row>
    <row r="69" spans="1:55" s="16" customFormat="1" ht="30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C69" s="23"/>
    </row>
    <row r="70" spans="1:55" s="16" customFormat="1" ht="30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C70" s="23"/>
    </row>
    <row r="71" spans="1:55" s="16" customFormat="1" ht="30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C71" s="23"/>
    </row>
    <row r="72" spans="1:55" s="16" customFormat="1" ht="30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C72" s="23"/>
    </row>
    <row r="73" spans="1:55" s="16" customFormat="1" ht="30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C73" s="23"/>
    </row>
    <row r="74" spans="1:55" s="16" customFormat="1" ht="30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C74" s="23"/>
    </row>
    <row r="75" spans="1:55" s="16" customFormat="1" ht="30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C75" s="23"/>
    </row>
    <row r="76" spans="1:55" s="16" customFormat="1" ht="30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C76" s="23"/>
    </row>
    <row r="77" spans="1:55" s="16" customFormat="1" ht="30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C77" s="23"/>
    </row>
    <row r="78" spans="1:55" s="16" customFormat="1" ht="30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C78" s="23"/>
    </row>
    <row r="79" spans="1:55" s="16" customFormat="1" ht="30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C79" s="23"/>
    </row>
    <row r="80" spans="1:55" s="16" customFormat="1" ht="30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C80" s="23"/>
    </row>
    <row r="81" spans="1:55" s="16" customFormat="1" ht="30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C81" s="23"/>
    </row>
  </sheetData>
  <sheetProtection sheet="1" objects="1" scenarios="1"/>
  <protectedRanges>
    <protectedRange sqref="B2" name="Datum"/>
    <protectedRange sqref="A31:BA81" name="Opmerkingen"/>
    <protectedRange sqref="D6:BA29" name="Formulieren"/>
    <protectedRange sqref="B5" name="Auditdeelnemers"/>
  </protectedRanges>
  <mergeCells count="56">
    <mergeCell ref="A80:BA80"/>
    <mergeCell ref="A81:BA81"/>
    <mergeCell ref="A20:A24"/>
    <mergeCell ref="A17:A19"/>
    <mergeCell ref="A66:BA66"/>
    <mergeCell ref="A67:BA67"/>
    <mergeCell ref="A60:BA60"/>
    <mergeCell ref="A61:BA61"/>
    <mergeCell ref="A63:BA63"/>
    <mergeCell ref="A62:BA62"/>
    <mergeCell ref="A12:A16"/>
    <mergeCell ref="A8:A11"/>
    <mergeCell ref="A64:BA64"/>
    <mergeCell ref="A65:BA65"/>
    <mergeCell ref="A33:BA33"/>
    <mergeCell ref="A34:BA34"/>
    <mergeCell ref="A35:BA35"/>
    <mergeCell ref="A56:BA56"/>
    <mergeCell ref="A58:BA58"/>
    <mergeCell ref="A59:BA59"/>
    <mergeCell ref="A68:BA68"/>
    <mergeCell ref="A69:BA69"/>
    <mergeCell ref="A31:BA31"/>
    <mergeCell ref="A32:BA32"/>
    <mergeCell ref="A57:BA57"/>
    <mergeCell ref="A42:BA42"/>
    <mergeCell ref="A43:BA43"/>
    <mergeCell ref="A44:BA44"/>
    <mergeCell ref="A45:BA45"/>
    <mergeCell ref="A46:BA46"/>
    <mergeCell ref="A25:A27"/>
    <mergeCell ref="A70:BA70"/>
    <mergeCell ref="A71:BA71"/>
    <mergeCell ref="A72:BA72"/>
    <mergeCell ref="A36:BA36"/>
    <mergeCell ref="A37:BA37"/>
    <mergeCell ref="A38:BA38"/>
    <mergeCell ref="A39:BA39"/>
    <mergeCell ref="A40:BA40"/>
    <mergeCell ref="A41:BA41"/>
    <mergeCell ref="A73:BA73"/>
    <mergeCell ref="A78:BA78"/>
    <mergeCell ref="A79:BA79"/>
    <mergeCell ref="A74:BA74"/>
    <mergeCell ref="A75:BA75"/>
    <mergeCell ref="A76:BA76"/>
    <mergeCell ref="A77:BA77"/>
    <mergeCell ref="A47:BA47"/>
    <mergeCell ref="A48:BA48"/>
    <mergeCell ref="A49:BA49"/>
    <mergeCell ref="A50:BA50"/>
    <mergeCell ref="A55:BA55"/>
    <mergeCell ref="A51:BA51"/>
    <mergeCell ref="A52:BA52"/>
    <mergeCell ref="A53:BA53"/>
    <mergeCell ref="A54:BA54"/>
  </mergeCells>
  <conditionalFormatting sqref="D24:BA27 D8:BA11 D13:BA16 D18:BA22 C8:C27 D29:BA29">
    <cfRule type="cellIs" priority="1" dxfId="33" operator="between" stopIfTrue="1">
      <formula>0</formula>
      <formula>3</formula>
    </cfRule>
    <cfRule type="cellIs" priority="2" dxfId="34" operator="between" stopIfTrue="1">
      <formula>3</formula>
      <formula>4</formula>
    </cfRule>
    <cfRule type="cellIs" priority="3" dxfId="35" operator="between" stopIfTrue="1">
      <formula>4</formula>
      <formula>5</formula>
    </cfRule>
  </conditionalFormatting>
  <conditionalFormatting sqref="D17:BA17 D23:BA23 D12:BA12">
    <cfRule type="cellIs" priority="4" dxfId="33" operator="between" stopIfTrue="1">
      <formula>0</formula>
      <formula>2.9</formula>
    </cfRule>
    <cfRule type="cellIs" priority="5" dxfId="35" operator="between" stopIfTrue="1">
      <formula>2.9</formula>
      <formula>4.1</formula>
    </cfRule>
    <cfRule type="cellIs" priority="6" dxfId="33" operator="between" stopIfTrue="1">
      <formula>4</formula>
      <formula>5</formula>
    </cfRule>
  </conditionalFormatting>
  <dataValidations count="1">
    <dataValidation type="whole" allowBlank="1" showInputMessage="1" showErrorMessage="1" sqref="D6:BA29">
      <formula1>0</formula1>
      <formula2>10</formula2>
    </dataValidation>
  </dataValidations>
  <printOptions/>
  <pageMargins left="0.5" right="0.17" top="0.54" bottom="0.41" header="0.36" footer="0.29"/>
  <pageSetup horizontalDpi="600" verticalDpi="600" orientation="landscape" scale="49" r:id="rId4"/>
  <rowBreaks count="1" manualBreakCount="1">
    <brk id="43" max="5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D81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34.375" style="3" customWidth="1"/>
    <col min="2" max="2" width="29.75390625" style="25" bestFit="1" customWidth="1"/>
    <col min="3" max="3" width="9.75390625" style="17" bestFit="1" customWidth="1"/>
    <col min="4" max="11" width="2.375" style="17" customWidth="1"/>
    <col min="12" max="12" width="2.875" style="17" bestFit="1" customWidth="1"/>
    <col min="13" max="46" width="2.375" style="17" customWidth="1"/>
    <col min="47" max="47" width="2.875" style="17" bestFit="1" customWidth="1"/>
    <col min="48" max="52" width="2.375" style="17" customWidth="1"/>
    <col min="53" max="53" width="2.375" style="5" bestFit="1" customWidth="1"/>
    <col min="54" max="54" width="8.00390625" style="7" customWidth="1"/>
    <col min="55" max="55" width="25.00390625" style="18" customWidth="1"/>
    <col min="56" max="16384" width="8.00390625" style="7" customWidth="1"/>
  </cols>
  <sheetData>
    <row r="1" spans="1:56" ht="14.25">
      <c r="A1" s="59" t="s">
        <v>44</v>
      </c>
      <c r="B1" s="61" t="s">
        <v>49</v>
      </c>
      <c r="C1" s="5"/>
      <c r="BA1" s="17"/>
      <c r="BB1" s="6"/>
      <c r="BC1" s="7"/>
      <c r="BD1" s="18"/>
    </row>
    <row r="2" spans="1:56" ht="14.25">
      <c r="A2" s="59" t="s">
        <v>46</v>
      </c>
      <c r="B2" s="68"/>
      <c r="C2" s="5"/>
      <c r="BA2" s="17"/>
      <c r="BB2" s="6"/>
      <c r="BC2" s="7"/>
      <c r="BD2" s="18"/>
    </row>
    <row r="3" spans="1:56" ht="15" thickBot="1">
      <c r="A3" s="59" t="s">
        <v>45</v>
      </c>
      <c r="B3" s="7"/>
      <c r="C3" s="5"/>
      <c r="D3" s="93">
        <f aca="true" t="shared" si="0" ref="D3:AI3">COUNT(D6)</f>
        <v>1</v>
      </c>
      <c r="E3" s="93">
        <f t="shared" si="0"/>
        <v>0</v>
      </c>
      <c r="F3" s="93">
        <f t="shared" si="0"/>
        <v>0</v>
      </c>
      <c r="G3" s="93">
        <f t="shared" si="0"/>
        <v>0</v>
      </c>
      <c r="H3" s="93">
        <f t="shared" si="0"/>
        <v>0</v>
      </c>
      <c r="I3" s="93">
        <f t="shared" si="0"/>
        <v>0</v>
      </c>
      <c r="J3" s="93">
        <f t="shared" si="0"/>
        <v>0</v>
      </c>
      <c r="K3" s="93">
        <f t="shared" si="0"/>
        <v>0</v>
      </c>
      <c r="L3" s="93">
        <f t="shared" si="0"/>
        <v>0</v>
      </c>
      <c r="M3" s="93">
        <f t="shared" si="0"/>
        <v>0</v>
      </c>
      <c r="N3" s="93">
        <f t="shared" si="0"/>
        <v>0</v>
      </c>
      <c r="O3" s="93">
        <f t="shared" si="0"/>
        <v>0</v>
      </c>
      <c r="P3" s="93">
        <f t="shared" si="0"/>
        <v>0</v>
      </c>
      <c r="Q3" s="93">
        <f t="shared" si="0"/>
        <v>0</v>
      </c>
      <c r="R3" s="93">
        <f t="shared" si="0"/>
        <v>0</v>
      </c>
      <c r="S3" s="93">
        <f t="shared" si="0"/>
        <v>0</v>
      </c>
      <c r="T3" s="93">
        <f t="shared" si="0"/>
        <v>0</v>
      </c>
      <c r="U3" s="93">
        <f t="shared" si="0"/>
        <v>0</v>
      </c>
      <c r="V3" s="93">
        <f t="shared" si="0"/>
        <v>0</v>
      </c>
      <c r="W3" s="93">
        <f t="shared" si="0"/>
        <v>0</v>
      </c>
      <c r="X3" s="93">
        <f t="shared" si="0"/>
        <v>0</v>
      </c>
      <c r="Y3" s="93">
        <f t="shared" si="0"/>
        <v>0</v>
      </c>
      <c r="Z3" s="93">
        <f t="shared" si="0"/>
        <v>0</v>
      </c>
      <c r="AA3" s="93">
        <f t="shared" si="0"/>
        <v>0</v>
      </c>
      <c r="AB3" s="93">
        <f t="shared" si="0"/>
        <v>0</v>
      </c>
      <c r="AC3" s="93">
        <f t="shared" si="0"/>
        <v>0</v>
      </c>
      <c r="AD3" s="93">
        <f t="shared" si="0"/>
        <v>0</v>
      </c>
      <c r="AE3" s="93">
        <f t="shared" si="0"/>
        <v>0</v>
      </c>
      <c r="AF3" s="93">
        <f t="shared" si="0"/>
        <v>0</v>
      </c>
      <c r="AG3" s="93">
        <f t="shared" si="0"/>
        <v>0</v>
      </c>
      <c r="AH3" s="93">
        <f t="shared" si="0"/>
        <v>0</v>
      </c>
      <c r="AI3" s="93">
        <f t="shared" si="0"/>
        <v>0</v>
      </c>
      <c r="AJ3" s="93">
        <f aca="true" t="shared" si="1" ref="AJ3:BA3">COUNT(AJ6)</f>
        <v>0</v>
      </c>
      <c r="AK3" s="93">
        <f t="shared" si="1"/>
        <v>0</v>
      </c>
      <c r="AL3" s="93">
        <f t="shared" si="1"/>
        <v>0</v>
      </c>
      <c r="AM3" s="93">
        <f t="shared" si="1"/>
        <v>0</v>
      </c>
      <c r="AN3" s="93">
        <f t="shared" si="1"/>
        <v>0</v>
      </c>
      <c r="AO3" s="93">
        <f t="shared" si="1"/>
        <v>0</v>
      </c>
      <c r="AP3" s="93">
        <f t="shared" si="1"/>
        <v>0</v>
      </c>
      <c r="AQ3" s="93">
        <f t="shared" si="1"/>
        <v>0</v>
      </c>
      <c r="AR3" s="93">
        <f t="shared" si="1"/>
        <v>0</v>
      </c>
      <c r="AS3" s="93">
        <f t="shared" si="1"/>
        <v>0</v>
      </c>
      <c r="AT3" s="93">
        <f t="shared" si="1"/>
        <v>0</v>
      </c>
      <c r="AU3" s="93">
        <f t="shared" si="1"/>
        <v>0</v>
      </c>
      <c r="AV3" s="93">
        <f t="shared" si="1"/>
        <v>0</v>
      </c>
      <c r="AW3" s="93">
        <f t="shared" si="1"/>
        <v>0</v>
      </c>
      <c r="AX3" s="93">
        <f t="shared" si="1"/>
        <v>0</v>
      </c>
      <c r="AY3" s="93">
        <f t="shared" si="1"/>
        <v>0</v>
      </c>
      <c r="AZ3" s="93">
        <f t="shared" si="1"/>
        <v>0</v>
      </c>
      <c r="BA3" s="93">
        <f t="shared" si="1"/>
        <v>0</v>
      </c>
      <c r="BB3" s="6"/>
      <c r="BC3" s="7"/>
      <c r="BD3" s="18"/>
    </row>
    <row r="4" spans="1:56" ht="16.5">
      <c r="A4" s="8" t="s">
        <v>5</v>
      </c>
      <c r="B4" s="29">
        <f>SUM(D3:BA3)</f>
        <v>1</v>
      </c>
      <c r="C4" s="103" t="e">
        <f>SUM(B4/B5)</f>
        <v>#DIV/0!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6"/>
      <c r="BC4" s="7"/>
      <c r="BD4" s="18"/>
    </row>
    <row r="5" spans="1:56" ht="16.5">
      <c r="A5" s="10" t="s">
        <v>17</v>
      </c>
      <c r="B5" s="66"/>
      <c r="C5" s="104" t="s">
        <v>6</v>
      </c>
      <c r="D5" s="4"/>
      <c r="E5" s="4"/>
      <c r="F5" s="4"/>
      <c r="G5" s="4"/>
      <c r="H5" s="69" t="s">
        <v>61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1"/>
      <c r="BC5" s="7"/>
      <c r="BD5" s="18"/>
    </row>
    <row r="6" spans="1:56" ht="13.5">
      <c r="A6" s="1" t="s">
        <v>4</v>
      </c>
      <c r="B6" s="94" t="s">
        <v>60</v>
      </c>
      <c r="C6" s="107" t="s">
        <v>94</v>
      </c>
      <c r="D6" s="98"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D6" s="19"/>
    </row>
    <row r="7" spans="1:56" ht="13.5">
      <c r="A7" s="24" t="s">
        <v>7</v>
      </c>
      <c r="B7" s="95" t="s">
        <v>60</v>
      </c>
      <c r="C7" s="108" t="s">
        <v>94</v>
      </c>
      <c r="D7" s="9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D7" s="19"/>
    </row>
    <row r="8" spans="1:56" ht="15">
      <c r="A8" s="119" t="s">
        <v>8</v>
      </c>
      <c r="B8" s="96" t="s">
        <v>0</v>
      </c>
      <c r="C8" s="106">
        <f aca="true" t="shared" si="2" ref="C8:C27">SUM(D8:BA8)/($B$4)</f>
        <v>0</v>
      </c>
      <c r="D8" s="10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6"/>
      <c r="BC8" s="7"/>
      <c r="BD8" s="18"/>
    </row>
    <row r="9" spans="1:55" ht="15">
      <c r="A9" s="120"/>
      <c r="B9" s="96" t="s">
        <v>18</v>
      </c>
      <c r="C9" s="106">
        <f t="shared" si="2"/>
        <v>0</v>
      </c>
      <c r="D9" s="10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6"/>
      <c r="BC9" s="7"/>
    </row>
    <row r="10" spans="1:56" ht="15">
      <c r="A10" s="120"/>
      <c r="B10" s="96" t="s">
        <v>19</v>
      </c>
      <c r="C10" s="106">
        <f t="shared" si="2"/>
        <v>0</v>
      </c>
      <c r="D10" s="10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6"/>
      <c r="BC10" s="7"/>
      <c r="BD10" s="18"/>
    </row>
    <row r="11" spans="1:56" ht="15">
      <c r="A11" s="121"/>
      <c r="B11" s="96" t="s">
        <v>20</v>
      </c>
      <c r="C11" s="106">
        <f t="shared" si="2"/>
        <v>0</v>
      </c>
      <c r="D11" s="10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6"/>
      <c r="BC11" s="7"/>
      <c r="BD11" s="18"/>
    </row>
    <row r="12" spans="1:56" ht="15">
      <c r="A12" s="116" t="s">
        <v>11</v>
      </c>
      <c r="B12" s="97" t="s">
        <v>0</v>
      </c>
      <c r="C12" s="105">
        <f t="shared" si="2"/>
        <v>0</v>
      </c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6"/>
      <c r="BC12" s="7"/>
      <c r="BD12" s="18"/>
    </row>
    <row r="13" spans="1:56" ht="15">
      <c r="A13" s="117"/>
      <c r="B13" s="97" t="s">
        <v>21</v>
      </c>
      <c r="C13" s="105">
        <f t="shared" si="2"/>
        <v>0</v>
      </c>
      <c r="D13" s="10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6"/>
      <c r="BC13" s="7"/>
      <c r="BD13" s="18"/>
    </row>
    <row r="14" spans="1:56" ht="15">
      <c r="A14" s="117"/>
      <c r="B14" s="97" t="s">
        <v>1</v>
      </c>
      <c r="C14" s="105">
        <f t="shared" si="2"/>
        <v>0</v>
      </c>
      <c r="D14" s="10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6"/>
      <c r="BC14" s="7"/>
      <c r="BD14" s="18"/>
    </row>
    <row r="15" spans="1:56" ht="15">
      <c r="A15" s="117"/>
      <c r="B15" s="97" t="s">
        <v>9</v>
      </c>
      <c r="C15" s="105">
        <f t="shared" si="2"/>
        <v>0</v>
      </c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6"/>
      <c r="BC15" s="7"/>
      <c r="BD15" s="18"/>
    </row>
    <row r="16" spans="1:56" ht="15">
      <c r="A16" s="118"/>
      <c r="B16" s="97" t="s">
        <v>2</v>
      </c>
      <c r="C16" s="105">
        <f t="shared" si="2"/>
        <v>0</v>
      </c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6"/>
      <c r="BC16" s="7"/>
      <c r="BD16" s="20"/>
    </row>
    <row r="17" spans="1:56" ht="15" customHeight="1">
      <c r="A17" s="119" t="s">
        <v>10</v>
      </c>
      <c r="B17" s="96" t="s">
        <v>22</v>
      </c>
      <c r="C17" s="106">
        <f t="shared" si="2"/>
        <v>0</v>
      </c>
      <c r="D17" s="10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6"/>
      <c r="BC17" s="7"/>
      <c r="BD17" s="21"/>
    </row>
    <row r="18" spans="1:56" ht="15">
      <c r="A18" s="120"/>
      <c r="B18" s="96" t="s">
        <v>0</v>
      </c>
      <c r="C18" s="106">
        <f t="shared" si="2"/>
        <v>0</v>
      </c>
      <c r="D18" s="10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6"/>
      <c r="BC18" s="7"/>
      <c r="BD18" s="21"/>
    </row>
    <row r="19" spans="1:56" ht="15">
      <c r="A19" s="121"/>
      <c r="B19" s="96" t="s">
        <v>1</v>
      </c>
      <c r="C19" s="106">
        <f t="shared" si="2"/>
        <v>0</v>
      </c>
      <c r="D19" s="10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6"/>
      <c r="BC19" s="7"/>
      <c r="BD19" s="22"/>
    </row>
    <row r="20" spans="1:56" ht="15">
      <c r="A20" s="116" t="s">
        <v>12</v>
      </c>
      <c r="B20" s="97" t="s">
        <v>3</v>
      </c>
      <c r="C20" s="105">
        <f t="shared" si="2"/>
        <v>0</v>
      </c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6"/>
      <c r="BC20" s="7"/>
      <c r="BD20" s="21"/>
    </row>
    <row r="21" spans="1:56" ht="15">
      <c r="A21" s="117"/>
      <c r="B21" s="97" t="s">
        <v>23</v>
      </c>
      <c r="C21" s="105">
        <f t="shared" si="2"/>
        <v>0</v>
      </c>
      <c r="D21" s="10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6"/>
      <c r="BC21" s="7"/>
      <c r="BD21" s="21"/>
    </row>
    <row r="22" spans="1:56" ht="15">
      <c r="A22" s="117"/>
      <c r="B22" s="97" t="s">
        <v>1</v>
      </c>
      <c r="C22" s="105">
        <f t="shared" si="2"/>
        <v>0</v>
      </c>
      <c r="D22" s="10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6"/>
      <c r="BC22" s="7"/>
      <c r="BD22" s="22"/>
    </row>
    <row r="23" spans="1:56" ht="15">
      <c r="A23" s="117"/>
      <c r="B23" s="97" t="s">
        <v>24</v>
      </c>
      <c r="C23" s="105">
        <f t="shared" si="2"/>
        <v>0</v>
      </c>
      <c r="D23" s="10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6"/>
      <c r="BC23" s="7"/>
      <c r="BD23" s="20"/>
    </row>
    <row r="24" spans="1:56" ht="15">
      <c r="A24" s="118"/>
      <c r="B24" s="97" t="s">
        <v>25</v>
      </c>
      <c r="C24" s="105">
        <f t="shared" si="2"/>
        <v>0</v>
      </c>
      <c r="D24" s="10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6"/>
      <c r="BC24" s="7"/>
      <c r="BD24" s="20"/>
    </row>
    <row r="25" spans="1:53" s="33" customFormat="1" ht="13.5" customHeight="1">
      <c r="A25" s="119" t="s">
        <v>13</v>
      </c>
      <c r="B25" s="96" t="s">
        <v>50</v>
      </c>
      <c r="C25" s="106">
        <f t="shared" si="2"/>
        <v>0</v>
      </c>
      <c r="D25" s="10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s="33" customFormat="1" ht="15">
      <c r="A26" s="120"/>
      <c r="B26" s="96" t="s">
        <v>51</v>
      </c>
      <c r="C26" s="106">
        <f t="shared" si="2"/>
        <v>0</v>
      </c>
      <c r="D26" s="10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s="33" customFormat="1" ht="15">
      <c r="A27" s="121"/>
      <c r="B27" s="96" t="s">
        <v>52</v>
      </c>
      <c r="C27" s="106">
        <f t="shared" si="2"/>
        <v>0</v>
      </c>
      <c r="D27" s="10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6" ht="27">
      <c r="A28" s="31" t="s">
        <v>15</v>
      </c>
      <c r="B28" s="95" t="s">
        <v>60</v>
      </c>
      <c r="C28" s="108" t="s">
        <v>94</v>
      </c>
      <c r="D28" s="9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6"/>
      <c r="BC28" s="7"/>
      <c r="BD28" s="22"/>
    </row>
    <row r="29" spans="1:56" ht="27">
      <c r="A29" s="30" t="s">
        <v>14</v>
      </c>
      <c r="B29" s="94" t="s">
        <v>60</v>
      </c>
      <c r="C29" s="107" t="s">
        <v>94</v>
      </c>
      <c r="D29" s="10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6"/>
      <c r="BC29" s="7"/>
      <c r="BD29" s="22"/>
    </row>
    <row r="30" spans="1:55" ht="15.75">
      <c r="A30" s="12" t="s">
        <v>16</v>
      </c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3"/>
      <c r="V30" s="13"/>
      <c r="W30" s="13"/>
      <c r="X30" s="13"/>
      <c r="Y30" s="13"/>
      <c r="Z30" s="14"/>
      <c r="AA30" s="13"/>
      <c r="AB30" s="14"/>
      <c r="AC30" s="14"/>
      <c r="AD30" s="14"/>
      <c r="AE30" s="14"/>
      <c r="AF30" s="14"/>
      <c r="AG30" s="13"/>
      <c r="AH30" s="13"/>
      <c r="AI30" s="13"/>
      <c r="AJ30" s="13"/>
      <c r="AK30" s="14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14"/>
      <c r="BA30" s="15"/>
      <c r="BC30" s="20"/>
    </row>
    <row r="31" spans="1:55" s="16" customFormat="1" ht="30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C31" s="20"/>
    </row>
    <row r="32" spans="1:55" s="16" customFormat="1" ht="30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C32" s="23"/>
    </row>
    <row r="33" spans="1:55" s="16" customFormat="1" ht="30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C33" s="23"/>
    </row>
    <row r="34" spans="1:55" s="16" customFormat="1" ht="30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C34" s="23"/>
    </row>
    <row r="35" spans="1:55" s="16" customFormat="1" ht="30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C35" s="23"/>
    </row>
    <row r="36" spans="1:55" s="16" customFormat="1" ht="30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C36" s="23"/>
    </row>
    <row r="37" spans="1:55" s="16" customFormat="1" ht="30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C37" s="23"/>
    </row>
    <row r="38" spans="1:55" s="16" customFormat="1" ht="30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C38" s="23"/>
    </row>
    <row r="39" spans="1:55" s="16" customFormat="1" ht="30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C39" s="23"/>
    </row>
    <row r="40" spans="1:55" s="16" customFormat="1" ht="30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C40" s="23"/>
    </row>
    <row r="41" spans="1:55" s="16" customFormat="1" ht="30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C41" s="23"/>
    </row>
    <row r="42" spans="1:55" s="16" customFormat="1" ht="30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C42" s="23"/>
    </row>
    <row r="43" spans="1:55" s="16" customFormat="1" ht="30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C43" s="23"/>
    </row>
    <row r="44" spans="1:55" s="16" customFormat="1" ht="30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C44" s="23"/>
    </row>
    <row r="45" spans="1:55" s="16" customFormat="1" ht="30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C45" s="23"/>
    </row>
    <row r="46" spans="1:55" s="16" customFormat="1" ht="30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C46" s="23"/>
    </row>
    <row r="47" spans="1:55" s="16" customFormat="1" ht="30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C47" s="23"/>
    </row>
    <row r="48" spans="1:55" s="16" customFormat="1" ht="30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C48" s="23"/>
    </row>
    <row r="49" spans="1:55" s="16" customFormat="1" ht="30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C49" s="23"/>
    </row>
    <row r="50" spans="1:55" s="16" customFormat="1" ht="30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C50" s="23"/>
    </row>
    <row r="51" spans="1:55" s="16" customFormat="1" ht="30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C51" s="23"/>
    </row>
    <row r="52" spans="1:55" s="16" customFormat="1" ht="30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C52" s="23"/>
    </row>
    <row r="53" spans="1:55" s="16" customFormat="1" ht="30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C53" s="23"/>
    </row>
    <row r="54" spans="1:55" s="16" customFormat="1" ht="30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C54" s="23"/>
    </row>
    <row r="55" spans="1:55" s="16" customFormat="1" ht="30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C55" s="23"/>
    </row>
    <row r="56" spans="1:55" s="16" customFormat="1" ht="30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C56" s="23"/>
    </row>
    <row r="57" spans="1:55" s="16" customFormat="1" ht="30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C57" s="23"/>
    </row>
    <row r="58" spans="1:55" s="16" customFormat="1" ht="30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C58" s="23"/>
    </row>
    <row r="59" spans="1:55" s="16" customFormat="1" ht="30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C59" s="23"/>
    </row>
    <row r="60" spans="1:55" s="16" customFormat="1" ht="30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C60" s="23"/>
    </row>
    <row r="61" spans="1:55" s="16" customFormat="1" ht="30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C61" s="23"/>
    </row>
    <row r="62" spans="1:55" s="16" customFormat="1" ht="30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C62" s="23"/>
    </row>
    <row r="63" spans="1:55" s="16" customFormat="1" ht="30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C63" s="23"/>
    </row>
    <row r="64" spans="1:55" s="16" customFormat="1" ht="30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C64" s="23"/>
    </row>
    <row r="65" spans="1:55" s="16" customFormat="1" ht="30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C65" s="23"/>
    </row>
    <row r="66" spans="1:55" s="16" customFormat="1" ht="30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C66" s="23"/>
    </row>
    <row r="67" spans="1:55" s="16" customFormat="1" ht="30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C67" s="23"/>
    </row>
    <row r="68" spans="1:55" s="16" customFormat="1" ht="30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C68" s="23"/>
    </row>
    <row r="69" spans="1:55" s="16" customFormat="1" ht="30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C69" s="23"/>
    </row>
    <row r="70" spans="1:55" s="16" customFormat="1" ht="30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C70" s="23"/>
    </row>
    <row r="71" spans="1:55" s="16" customFormat="1" ht="30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C71" s="23"/>
    </row>
    <row r="72" spans="1:55" s="16" customFormat="1" ht="30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C72" s="23"/>
    </row>
    <row r="73" spans="1:55" s="16" customFormat="1" ht="30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C73" s="23"/>
    </row>
    <row r="74" spans="1:55" s="16" customFormat="1" ht="30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C74" s="23"/>
    </row>
    <row r="75" spans="1:55" s="16" customFormat="1" ht="30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C75" s="23"/>
    </row>
    <row r="76" spans="1:55" s="16" customFormat="1" ht="30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C76" s="23"/>
    </row>
    <row r="77" spans="1:55" s="16" customFormat="1" ht="30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C77" s="23"/>
    </row>
    <row r="78" spans="1:55" s="16" customFormat="1" ht="30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C78" s="23"/>
    </row>
    <row r="79" spans="1:55" s="16" customFormat="1" ht="30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C79" s="23"/>
    </row>
    <row r="80" spans="1:55" s="16" customFormat="1" ht="30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C80" s="23"/>
    </row>
    <row r="81" spans="1:55" s="16" customFormat="1" ht="30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C81" s="23"/>
    </row>
  </sheetData>
  <sheetProtection sheet="1" objects="1" scenarios="1"/>
  <protectedRanges>
    <protectedRange sqref="B2" name="Datum"/>
    <protectedRange sqref="A31:BA81" name="Opmerkingen"/>
    <protectedRange sqref="D6:BA29" name="Formulieren"/>
    <protectedRange sqref="B5" name="Auditdeelnemers"/>
  </protectedRanges>
  <mergeCells count="56">
    <mergeCell ref="A55:BA55"/>
    <mergeCell ref="A51:BA51"/>
    <mergeCell ref="A52:BA52"/>
    <mergeCell ref="A53:BA53"/>
    <mergeCell ref="A54:BA54"/>
    <mergeCell ref="A47:BA47"/>
    <mergeCell ref="A48:BA48"/>
    <mergeCell ref="A49:BA49"/>
    <mergeCell ref="A50:BA50"/>
    <mergeCell ref="A73:BA73"/>
    <mergeCell ref="A78:BA78"/>
    <mergeCell ref="A79:BA79"/>
    <mergeCell ref="A74:BA74"/>
    <mergeCell ref="A75:BA75"/>
    <mergeCell ref="A76:BA76"/>
    <mergeCell ref="A77:BA77"/>
    <mergeCell ref="A25:A27"/>
    <mergeCell ref="A70:BA70"/>
    <mergeCell ref="A71:BA71"/>
    <mergeCell ref="A72:BA72"/>
    <mergeCell ref="A36:BA36"/>
    <mergeCell ref="A37:BA37"/>
    <mergeCell ref="A38:BA38"/>
    <mergeCell ref="A39:BA39"/>
    <mergeCell ref="A40:BA40"/>
    <mergeCell ref="A41:BA41"/>
    <mergeCell ref="A68:BA68"/>
    <mergeCell ref="A69:BA69"/>
    <mergeCell ref="A31:BA31"/>
    <mergeCell ref="A32:BA32"/>
    <mergeCell ref="A57:BA57"/>
    <mergeCell ref="A42:BA42"/>
    <mergeCell ref="A43:BA43"/>
    <mergeCell ref="A44:BA44"/>
    <mergeCell ref="A45:BA45"/>
    <mergeCell ref="A46:BA46"/>
    <mergeCell ref="A12:A16"/>
    <mergeCell ref="A8:A11"/>
    <mergeCell ref="A64:BA64"/>
    <mergeCell ref="A65:BA65"/>
    <mergeCell ref="A33:BA33"/>
    <mergeCell ref="A34:BA34"/>
    <mergeCell ref="A35:BA35"/>
    <mergeCell ref="A56:BA56"/>
    <mergeCell ref="A58:BA58"/>
    <mergeCell ref="A59:BA59"/>
    <mergeCell ref="A80:BA80"/>
    <mergeCell ref="A81:BA81"/>
    <mergeCell ref="A20:A24"/>
    <mergeCell ref="A17:A19"/>
    <mergeCell ref="A66:BA66"/>
    <mergeCell ref="A67:BA67"/>
    <mergeCell ref="A60:BA60"/>
    <mergeCell ref="A61:BA61"/>
    <mergeCell ref="A63:BA63"/>
    <mergeCell ref="A62:BA62"/>
  </mergeCells>
  <conditionalFormatting sqref="D24:BA27 D8:BA11 D13:BA16 D18:BA22 C8:C27 D29:BA29">
    <cfRule type="cellIs" priority="1" dxfId="33" operator="between" stopIfTrue="1">
      <formula>0</formula>
      <formula>3</formula>
    </cfRule>
    <cfRule type="cellIs" priority="2" dxfId="34" operator="between" stopIfTrue="1">
      <formula>3</formula>
      <formula>4</formula>
    </cfRule>
    <cfRule type="cellIs" priority="3" dxfId="35" operator="between" stopIfTrue="1">
      <formula>4</formula>
      <formula>5</formula>
    </cfRule>
  </conditionalFormatting>
  <conditionalFormatting sqref="D17:BA17 D23:BA23 D12:BA12">
    <cfRule type="cellIs" priority="4" dxfId="33" operator="between" stopIfTrue="1">
      <formula>0</formula>
      <formula>2.9</formula>
    </cfRule>
    <cfRule type="cellIs" priority="5" dxfId="35" operator="between" stopIfTrue="1">
      <formula>2.9</formula>
      <formula>4.1</formula>
    </cfRule>
    <cfRule type="cellIs" priority="6" dxfId="33" operator="between" stopIfTrue="1">
      <formula>4</formula>
      <formula>5</formula>
    </cfRule>
  </conditionalFormatting>
  <dataValidations count="1">
    <dataValidation type="whole" allowBlank="1" showInputMessage="1" showErrorMessage="1" sqref="D6:BA29">
      <formula1>0</formula1>
      <formula2>10</formula2>
    </dataValidation>
  </dataValidations>
  <printOptions/>
  <pageMargins left="0.5" right="0.17" top="0.54" bottom="0.41" header="0.36" footer="0.29"/>
  <pageSetup horizontalDpi="600" verticalDpi="600" orientation="landscape" scale="49" r:id="rId4"/>
  <rowBreaks count="1" manualBreakCount="1">
    <brk id="43" max="5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BD81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34.375" style="3" customWidth="1"/>
    <col min="2" max="2" width="29.75390625" style="25" bestFit="1" customWidth="1"/>
    <col min="3" max="3" width="9.75390625" style="17" bestFit="1" customWidth="1"/>
    <col min="4" max="11" width="2.375" style="17" customWidth="1"/>
    <col min="12" max="12" width="2.875" style="17" bestFit="1" customWidth="1"/>
    <col min="13" max="46" width="2.375" style="17" customWidth="1"/>
    <col min="47" max="47" width="2.875" style="17" bestFit="1" customWidth="1"/>
    <col min="48" max="52" width="2.375" style="17" customWidth="1"/>
    <col min="53" max="53" width="2.375" style="5" bestFit="1" customWidth="1"/>
    <col min="54" max="54" width="8.00390625" style="7" customWidth="1"/>
    <col min="55" max="55" width="25.00390625" style="18" customWidth="1"/>
    <col min="56" max="16384" width="8.00390625" style="7" customWidth="1"/>
  </cols>
  <sheetData>
    <row r="1" spans="1:56" ht="14.25">
      <c r="A1" s="59" t="s">
        <v>44</v>
      </c>
      <c r="B1" s="61" t="s">
        <v>49</v>
      </c>
      <c r="C1" s="5"/>
      <c r="BA1" s="17"/>
      <c r="BB1" s="6"/>
      <c r="BC1" s="7"/>
      <c r="BD1" s="18"/>
    </row>
    <row r="2" spans="1:56" ht="14.25">
      <c r="A2" s="59" t="s">
        <v>46</v>
      </c>
      <c r="B2" s="68"/>
      <c r="C2" s="5"/>
      <c r="BA2" s="17"/>
      <c r="BB2" s="6"/>
      <c r="BC2" s="7"/>
      <c r="BD2" s="18"/>
    </row>
    <row r="3" spans="1:56" ht="15" thickBot="1">
      <c r="A3" s="59" t="s">
        <v>45</v>
      </c>
      <c r="B3" s="7"/>
      <c r="C3" s="5"/>
      <c r="D3" s="93">
        <f>COUNT(D6)</f>
        <v>1</v>
      </c>
      <c r="E3" s="93">
        <f aca="true" t="shared" si="0" ref="E3:BA3">COUNT(E6)</f>
        <v>0</v>
      </c>
      <c r="F3" s="93">
        <f t="shared" si="0"/>
        <v>0</v>
      </c>
      <c r="G3" s="93">
        <f t="shared" si="0"/>
        <v>0</v>
      </c>
      <c r="H3" s="93">
        <f t="shared" si="0"/>
        <v>0</v>
      </c>
      <c r="I3" s="93">
        <f t="shared" si="0"/>
        <v>0</v>
      </c>
      <c r="J3" s="93">
        <f t="shared" si="0"/>
        <v>0</v>
      </c>
      <c r="K3" s="93">
        <f t="shared" si="0"/>
        <v>0</v>
      </c>
      <c r="L3" s="93">
        <f t="shared" si="0"/>
        <v>0</v>
      </c>
      <c r="M3" s="93">
        <f t="shared" si="0"/>
        <v>0</v>
      </c>
      <c r="N3" s="93">
        <f t="shared" si="0"/>
        <v>0</v>
      </c>
      <c r="O3" s="93">
        <f t="shared" si="0"/>
        <v>0</v>
      </c>
      <c r="P3" s="93">
        <f t="shared" si="0"/>
        <v>0</v>
      </c>
      <c r="Q3" s="93">
        <f t="shared" si="0"/>
        <v>0</v>
      </c>
      <c r="R3" s="93">
        <f t="shared" si="0"/>
        <v>0</v>
      </c>
      <c r="S3" s="93">
        <f t="shared" si="0"/>
        <v>0</v>
      </c>
      <c r="T3" s="93">
        <f t="shared" si="0"/>
        <v>0</v>
      </c>
      <c r="U3" s="93">
        <f t="shared" si="0"/>
        <v>0</v>
      </c>
      <c r="V3" s="93">
        <f t="shared" si="0"/>
        <v>0</v>
      </c>
      <c r="W3" s="93">
        <f t="shared" si="0"/>
        <v>0</v>
      </c>
      <c r="X3" s="93">
        <f t="shared" si="0"/>
        <v>0</v>
      </c>
      <c r="Y3" s="93">
        <f t="shared" si="0"/>
        <v>0</v>
      </c>
      <c r="Z3" s="93">
        <f t="shared" si="0"/>
        <v>0</v>
      </c>
      <c r="AA3" s="93">
        <f t="shared" si="0"/>
        <v>0</v>
      </c>
      <c r="AB3" s="93">
        <f t="shared" si="0"/>
        <v>0</v>
      </c>
      <c r="AC3" s="93">
        <f t="shared" si="0"/>
        <v>0</v>
      </c>
      <c r="AD3" s="93">
        <f t="shared" si="0"/>
        <v>0</v>
      </c>
      <c r="AE3" s="93">
        <f t="shared" si="0"/>
        <v>0</v>
      </c>
      <c r="AF3" s="93">
        <f t="shared" si="0"/>
        <v>0</v>
      </c>
      <c r="AG3" s="93">
        <f t="shared" si="0"/>
        <v>0</v>
      </c>
      <c r="AH3" s="93">
        <f t="shared" si="0"/>
        <v>0</v>
      </c>
      <c r="AI3" s="93">
        <f t="shared" si="0"/>
        <v>0</v>
      </c>
      <c r="AJ3" s="93">
        <f t="shared" si="0"/>
        <v>0</v>
      </c>
      <c r="AK3" s="93">
        <f t="shared" si="0"/>
        <v>0</v>
      </c>
      <c r="AL3" s="93">
        <f t="shared" si="0"/>
        <v>0</v>
      </c>
      <c r="AM3" s="93">
        <f t="shared" si="0"/>
        <v>0</v>
      </c>
      <c r="AN3" s="93">
        <f t="shared" si="0"/>
        <v>0</v>
      </c>
      <c r="AO3" s="93">
        <f t="shared" si="0"/>
        <v>0</v>
      </c>
      <c r="AP3" s="93">
        <f t="shared" si="0"/>
        <v>0</v>
      </c>
      <c r="AQ3" s="93">
        <f t="shared" si="0"/>
        <v>0</v>
      </c>
      <c r="AR3" s="93">
        <f t="shared" si="0"/>
        <v>0</v>
      </c>
      <c r="AS3" s="93">
        <f t="shared" si="0"/>
        <v>0</v>
      </c>
      <c r="AT3" s="93">
        <f t="shared" si="0"/>
        <v>0</v>
      </c>
      <c r="AU3" s="93">
        <f t="shared" si="0"/>
        <v>0</v>
      </c>
      <c r="AV3" s="93">
        <f t="shared" si="0"/>
        <v>0</v>
      </c>
      <c r="AW3" s="93">
        <f t="shared" si="0"/>
        <v>0</v>
      </c>
      <c r="AX3" s="93">
        <f t="shared" si="0"/>
        <v>0</v>
      </c>
      <c r="AY3" s="93">
        <f t="shared" si="0"/>
        <v>0</v>
      </c>
      <c r="AZ3" s="93">
        <f t="shared" si="0"/>
        <v>0</v>
      </c>
      <c r="BA3" s="93">
        <f t="shared" si="0"/>
        <v>0</v>
      </c>
      <c r="BB3" s="6"/>
      <c r="BC3" s="7"/>
      <c r="BD3" s="18"/>
    </row>
    <row r="4" spans="1:56" ht="16.5">
      <c r="A4" s="8" t="s">
        <v>5</v>
      </c>
      <c r="B4" s="29">
        <f>SUM(D3:BA3)</f>
        <v>1</v>
      </c>
      <c r="C4" s="103" t="e">
        <f>SUM(B4/B5)</f>
        <v>#DIV/0!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6"/>
      <c r="BC4" s="7"/>
      <c r="BD4" s="18"/>
    </row>
    <row r="5" spans="1:56" ht="16.5">
      <c r="A5" s="10" t="s">
        <v>17</v>
      </c>
      <c r="B5" s="66"/>
      <c r="C5" s="104" t="s">
        <v>6</v>
      </c>
      <c r="D5" s="4"/>
      <c r="E5" s="4"/>
      <c r="F5" s="4"/>
      <c r="G5" s="4"/>
      <c r="H5" s="69" t="s">
        <v>61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1"/>
      <c r="BC5" s="7"/>
      <c r="BD5" s="18"/>
    </row>
    <row r="6" spans="1:56" ht="13.5">
      <c r="A6" s="1" t="s">
        <v>4</v>
      </c>
      <c r="B6" s="94" t="s">
        <v>60</v>
      </c>
      <c r="C6" s="107" t="s">
        <v>94</v>
      </c>
      <c r="D6" s="98"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D6" s="19"/>
    </row>
    <row r="7" spans="1:56" ht="13.5">
      <c r="A7" s="24" t="s">
        <v>7</v>
      </c>
      <c r="B7" s="95" t="s">
        <v>60</v>
      </c>
      <c r="C7" s="108" t="s">
        <v>94</v>
      </c>
      <c r="D7" s="9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D7" s="19"/>
    </row>
    <row r="8" spans="1:56" ht="15">
      <c r="A8" s="119" t="s">
        <v>8</v>
      </c>
      <c r="B8" s="96" t="s">
        <v>0</v>
      </c>
      <c r="C8" s="106">
        <f>SUM(D8:BA8)/($B$4)</f>
        <v>0</v>
      </c>
      <c r="D8" s="10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6"/>
      <c r="BC8" s="7"/>
      <c r="BD8" s="18"/>
    </row>
    <row r="9" spans="1:55" ht="15">
      <c r="A9" s="120"/>
      <c r="B9" s="96" t="s">
        <v>18</v>
      </c>
      <c r="C9" s="106">
        <f aca="true" t="shared" si="1" ref="C9:C27">SUM(D9:BA9)/($B$4)</f>
        <v>0</v>
      </c>
      <c r="D9" s="10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6"/>
      <c r="BC9" s="7"/>
    </row>
    <row r="10" spans="1:56" ht="15">
      <c r="A10" s="120"/>
      <c r="B10" s="96" t="s">
        <v>19</v>
      </c>
      <c r="C10" s="106">
        <f t="shared" si="1"/>
        <v>0</v>
      </c>
      <c r="D10" s="10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6"/>
      <c r="BC10" s="7"/>
      <c r="BD10" s="18"/>
    </row>
    <row r="11" spans="1:56" ht="15">
      <c r="A11" s="121"/>
      <c r="B11" s="96" t="s">
        <v>20</v>
      </c>
      <c r="C11" s="106">
        <f t="shared" si="1"/>
        <v>0</v>
      </c>
      <c r="D11" s="10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6"/>
      <c r="BC11" s="7"/>
      <c r="BD11" s="18"/>
    </row>
    <row r="12" spans="1:56" ht="15">
      <c r="A12" s="116" t="s">
        <v>11</v>
      </c>
      <c r="B12" s="97" t="s">
        <v>0</v>
      </c>
      <c r="C12" s="105">
        <f t="shared" si="1"/>
        <v>0</v>
      </c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6"/>
      <c r="BC12" s="7"/>
      <c r="BD12" s="18"/>
    </row>
    <row r="13" spans="1:56" ht="15">
      <c r="A13" s="117"/>
      <c r="B13" s="97" t="s">
        <v>21</v>
      </c>
      <c r="C13" s="105">
        <f t="shared" si="1"/>
        <v>0</v>
      </c>
      <c r="D13" s="10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6"/>
      <c r="BC13" s="7"/>
      <c r="BD13" s="18"/>
    </row>
    <row r="14" spans="1:56" ht="15">
      <c r="A14" s="117"/>
      <c r="B14" s="97" t="s">
        <v>1</v>
      </c>
      <c r="C14" s="105">
        <f t="shared" si="1"/>
        <v>0</v>
      </c>
      <c r="D14" s="10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6"/>
      <c r="BC14" s="7"/>
      <c r="BD14" s="18"/>
    </row>
    <row r="15" spans="1:56" ht="15">
      <c r="A15" s="117"/>
      <c r="B15" s="97" t="s">
        <v>9</v>
      </c>
      <c r="C15" s="105">
        <f t="shared" si="1"/>
        <v>0</v>
      </c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6"/>
      <c r="BC15" s="7"/>
      <c r="BD15" s="18"/>
    </row>
    <row r="16" spans="1:56" ht="15">
      <c r="A16" s="118"/>
      <c r="B16" s="97" t="s">
        <v>2</v>
      </c>
      <c r="C16" s="105">
        <f t="shared" si="1"/>
        <v>0</v>
      </c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6"/>
      <c r="BC16" s="7"/>
      <c r="BD16" s="20"/>
    </row>
    <row r="17" spans="1:56" ht="15" customHeight="1">
      <c r="A17" s="119" t="s">
        <v>10</v>
      </c>
      <c r="B17" s="96" t="s">
        <v>22</v>
      </c>
      <c r="C17" s="106">
        <f t="shared" si="1"/>
        <v>0</v>
      </c>
      <c r="D17" s="10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6"/>
      <c r="BC17" s="7"/>
      <c r="BD17" s="21"/>
    </row>
    <row r="18" spans="1:56" ht="15">
      <c r="A18" s="120"/>
      <c r="B18" s="96" t="s">
        <v>0</v>
      </c>
      <c r="C18" s="106">
        <f t="shared" si="1"/>
        <v>0</v>
      </c>
      <c r="D18" s="10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6"/>
      <c r="BC18" s="7"/>
      <c r="BD18" s="21"/>
    </row>
    <row r="19" spans="1:56" ht="15">
      <c r="A19" s="121"/>
      <c r="B19" s="96" t="s">
        <v>1</v>
      </c>
      <c r="C19" s="106">
        <f t="shared" si="1"/>
        <v>0</v>
      </c>
      <c r="D19" s="10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6"/>
      <c r="BC19" s="7"/>
      <c r="BD19" s="22"/>
    </row>
    <row r="20" spans="1:56" ht="15">
      <c r="A20" s="116" t="s">
        <v>12</v>
      </c>
      <c r="B20" s="97" t="s">
        <v>3</v>
      </c>
      <c r="C20" s="105">
        <f t="shared" si="1"/>
        <v>0</v>
      </c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6"/>
      <c r="BC20" s="7"/>
      <c r="BD20" s="21"/>
    </row>
    <row r="21" spans="1:56" ht="15">
      <c r="A21" s="117"/>
      <c r="B21" s="97" t="s">
        <v>23</v>
      </c>
      <c r="C21" s="105">
        <f t="shared" si="1"/>
        <v>0</v>
      </c>
      <c r="D21" s="10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6"/>
      <c r="BC21" s="7"/>
      <c r="BD21" s="21"/>
    </row>
    <row r="22" spans="1:56" ht="15">
      <c r="A22" s="117"/>
      <c r="B22" s="97" t="s">
        <v>1</v>
      </c>
      <c r="C22" s="105">
        <f t="shared" si="1"/>
        <v>0</v>
      </c>
      <c r="D22" s="10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6"/>
      <c r="BC22" s="7"/>
      <c r="BD22" s="22"/>
    </row>
    <row r="23" spans="1:56" ht="15">
      <c r="A23" s="117"/>
      <c r="B23" s="97" t="s">
        <v>24</v>
      </c>
      <c r="C23" s="105">
        <f t="shared" si="1"/>
        <v>0</v>
      </c>
      <c r="D23" s="10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6"/>
      <c r="BC23" s="7"/>
      <c r="BD23" s="20"/>
    </row>
    <row r="24" spans="1:56" ht="15">
      <c r="A24" s="118"/>
      <c r="B24" s="97" t="s">
        <v>25</v>
      </c>
      <c r="C24" s="105">
        <f t="shared" si="1"/>
        <v>0</v>
      </c>
      <c r="D24" s="10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6"/>
      <c r="BC24" s="7"/>
      <c r="BD24" s="20"/>
    </row>
    <row r="25" spans="1:53" s="33" customFormat="1" ht="13.5" customHeight="1">
      <c r="A25" s="119" t="s">
        <v>13</v>
      </c>
      <c r="B25" s="96" t="s">
        <v>50</v>
      </c>
      <c r="C25" s="106">
        <f t="shared" si="1"/>
        <v>0</v>
      </c>
      <c r="D25" s="10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s="33" customFormat="1" ht="15">
      <c r="A26" s="120"/>
      <c r="B26" s="96" t="s">
        <v>51</v>
      </c>
      <c r="C26" s="106">
        <f t="shared" si="1"/>
        <v>0</v>
      </c>
      <c r="D26" s="10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s="33" customFormat="1" ht="15">
      <c r="A27" s="121"/>
      <c r="B27" s="96" t="s">
        <v>52</v>
      </c>
      <c r="C27" s="106">
        <f t="shared" si="1"/>
        <v>0</v>
      </c>
      <c r="D27" s="10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6" ht="27">
      <c r="A28" s="31" t="s">
        <v>15</v>
      </c>
      <c r="B28" s="95" t="s">
        <v>60</v>
      </c>
      <c r="C28" s="108" t="s">
        <v>94</v>
      </c>
      <c r="D28" s="9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6"/>
      <c r="BC28" s="7"/>
      <c r="BD28" s="22"/>
    </row>
    <row r="29" spans="1:56" ht="27">
      <c r="A29" s="30" t="s">
        <v>14</v>
      </c>
      <c r="B29" s="94" t="s">
        <v>60</v>
      </c>
      <c r="C29" s="107" t="s">
        <v>94</v>
      </c>
      <c r="D29" s="10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6"/>
      <c r="BC29" s="7"/>
      <c r="BD29" s="22"/>
    </row>
    <row r="30" spans="1:55" ht="15.75">
      <c r="A30" s="12" t="s">
        <v>16</v>
      </c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3"/>
      <c r="V30" s="13"/>
      <c r="W30" s="13"/>
      <c r="X30" s="13"/>
      <c r="Y30" s="13"/>
      <c r="Z30" s="14"/>
      <c r="AA30" s="13"/>
      <c r="AB30" s="14"/>
      <c r="AC30" s="14"/>
      <c r="AD30" s="14"/>
      <c r="AE30" s="14"/>
      <c r="AF30" s="14"/>
      <c r="AG30" s="13"/>
      <c r="AH30" s="13"/>
      <c r="AI30" s="13"/>
      <c r="AJ30" s="13"/>
      <c r="AK30" s="14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14"/>
      <c r="BA30" s="15"/>
      <c r="BC30" s="20"/>
    </row>
    <row r="31" spans="1:55" s="16" customFormat="1" ht="30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C31" s="20"/>
    </row>
    <row r="32" spans="1:55" s="16" customFormat="1" ht="30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C32" s="23"/>
    </row>
    <row r="33" spans="1:55" s="16" customFormat="1" ht="30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C33" s="23"/>
    </row>
    <row r="34" spans="1:55" s="16" customFormat="1" ht="30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C34" s="23"/>
    </row>
    <row r="35" spans="1:55" s="16" customFormat="1" ht="30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C35" s="23"/>
    </row>
    <row r="36" spans="1:55" s="16" customFormat="1" ht="30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C36" s="23"/>
    </row>
    <row r="37" spans="1:55" s="16" customFormat="1" ht="30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C37" s="23"/>
    </row>
    <row r="38" spans="1:55" s="16" customFormat="1" ht="30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C38" s="23"/>
    </row>
    <row r="39" spans="1:55" s="16" customFormat="1" ht="30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C39" s="23"/>
    </row>
    <row r="40" spans="1:55" s="16" customFormat="1" ht="30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C40" s="23"/>
    </row>
    <row r="41" spans="1:55" s="16" customFormat="1" ht="30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C41" s="23"/>
    </row>
    <row r="42" spans="1:55" s="16" customFormat="1" ht="30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C42" s="23"/>
    </row>
    <row r="43" spans="1:55" s="16" customFormat="1" ht="30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C43" s="23"/>
    </row>
    <row r="44" spans="1:55" s="16" customFormat="1" ht="30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C44" s="23"/>
    </row>
    <row r="45" spans="1:55" s="16" customFormat="1" ht="30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C45" s="23"/>
    </row>
    <row r="46" spans="1:55" s="16" customFormat="1" ht="30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C46" s="23"/>
    </row>
    <row r="47" spans="1:55" s="16" customFormat="1" ht="30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C47" s="23"/>
    </row>
    <row r="48" spans="1:55" s="16" customFormat="1" ht="30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C48" s="23"/>
    </row>
    <row r="49" spans="1:55" s="16" customFormat="1" ht="30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C49" s="23"/>
    </row>
    <row r="50" spans="1:55" s="16" customFormat="1" ht="30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C50" s="23"/>
    </row>
    <row r="51" spans="1:55" s="16" customFormat="1" ht="30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C51" s="23"/>
    </row>
    <row r="52" spans="1:55" s="16" customFormat="1" ht="30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C52" s="23"/>
    </row>
    <row r="53" spans="1:55" s="16" customFormat="1" ht="30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C53" s="23"/>
    </row>
    <row r="54" spans="1:55" s="16" customFormat="1" ht="30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C54" s="23"/>
    </row>
    <row r="55" spans="1:55" s="16" customFormat="1" ht="30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C55" s="23"/>
    </row>
    <row r="56" spans="1:55" s="16" customFormat="1" ht="30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C56" s="23"/>
    </row>
    <row r="57" spans="1:55" s="16" customFormat="1" ht="30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C57" s="23"/>
    </row>
    <row r="58" spans="1:55" s="16" customFormat="1" ht="30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C58" s="23"/>
    </row>
    <row r="59" spans="1:55" s="16" customFormat="1" ht="30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C59" s="23"/>
    </row>
    <row r="60" spans="1:55" s="16" customFormat="1" ht="30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C60" s="23"/>
    </row>
    <row r="61" spans="1:55" s="16" customFormat="1" ht="30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C61" s="23"/>
    </row>
    <row r="62" spans="1:55" s="16" customFormat="1" ht="30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C62" s="23"/>
    </row>
    <row r="63" spans="1:55" s="16" customFormat="1" ht="30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C63" s="23"/>
    </row>
    <row r="64" spans="1:55" s="16" customFormat="1" ht="30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C64" s="23"/>
    </row>
    <row r="65" spans="1:55" s="16" customFormat="1" ht="30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C65" s="23"/>
    </row>
    <row r="66" spans="1:55" s="16" customFormat="1" ht="30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C66" s="23"/>
    </row>
    <row r="67" spans="1:55" s="16" customFormat="1" ht="30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C67" s="23"/>
    </row>
    <row r="68" spans="1:55" s="16" customFormat="1" ht="30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C68" s="23"/>
    </row>
    <row r="69" spans="1:55" s="16" customFormat="1" ht="30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C69" s="23"/>
    </row>
    <row r="70" spans="1:55" s="16" customFormat="1" ht="30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C70" s="23"/>
    </row>
    <row r="71" spans="1:55" s="16" customFormat="1" ht="30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C71" s="23"/>
    </row>
    <row r="72" spans="1:55" s="16" customFormat="1" ht="30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C72" s="23"/>
    </row>
    <row r="73" spans="1:55" s="16" customFormat="1" ht="30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C73" s="23"/>
    </row>
    <row r="74" spans="1:55" s="16" customFormat="1" ht="30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C74" s="23"/>
    </row>
    <row r="75" spans="1:55" s="16" customFormat="1" ht="30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C75" s="23"/>
    </row>
    <row r="76" spans="1:55" s="16" customFormat="1" ht="30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C76" s="23"/>
    </row>
    <row r="77" spans="1:55" s="16" customFormat="1" ht="30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C77" s="23"/>
    </row>
    <row r="78" spans="1:55" s="16" customFormat="1" ht="30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C78" s="23"/>
    </row>
    <row r="79" spans="1:55" s="16" customFormat="1" ht="30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C79" s="23"/>
    </row>
    <row r="80" spans="1:55" s="16" customFormat="1" ht="30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C80" s="23"/>
    </row>
    <row r="81" spans="1:55" s="16" customFormat="1" ht="30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C81" s="23"/>
    </row>
  </sheetData>
  <sheetProtection sheet="1" objects="1" scenarios="1"/>
  <protectedRanges>
    <protectedRange sqref="B2" name="Datum_1"/>
    <protectedRange sqref="A31:BA81" name="Opmerkingen_1"/>
    <protectedRange sqref="D6:BA29" name="Formulieren_1"/>
    <protectedRange sqref="B5" name="Auditdeelnemers_1"/>
  </protectedRanges>
  <mergeCells count="56">
    <mergeCell ref="A79:BA79"/>
    <mergeCell ref="A80:BA80"/>
    <mergeCell ref="A81:BA81"/>
    <mergeCell ref="A72:BA72"/>
    <mergeCell ref="A73:BA73"/>
    <mergeCell ref="A74:BA74"/>
    <mergeCell ref="A75:BA75"/>
    <mergeCell ref="A76:BA76"/>
    <mergeCell ref="A77:BA77"/>
    <mergeCell ref="A78:BA78"/>
    <mergeCell ref="A68:BA68"/>
    <mergeCell ref="A69:BA69"/>
    <mergeCell ref="A70:BA70"/>
    <mergeCell ref="A71:BA71"/>
    <mergeCell ref="A64:BA64"/>
    <mergeCell ref="A65:BA65"/>
    <mergeCell ref="A66:BA66"/>
    <mergeCell ref="A67:BA67"/>
    <mergeCell ref="A60:BA60"/>
    <mergeCell ref="A61:BA61"/>
    <mergeCell ref="A62:BA62"/>
    <mergeCell ref="A63:BA63"/>
    <mergeCell ref="A56:BA56"/>
    <mergeCell ref="A57:BA57"/>
    <mergeCell ref="A58:BA58"/>
    <mergeCell ref="A59:BA59"/>
    <mergeCell ref="A45:BA45"/>
    <mergeCell ref="A46:BA46"/>
    <mergeCell ref="A39:BA39"/>
    <mergeCell ref="A40:BA40"/>
    <mergeCell ref="A41:BA41"/>
    <mergeCell ref="A42:BA42"/>
    <mergeCell ref="A31:BA31"/>
    <mergeCell ref="A32:BA32"/>
    <mergeCell ref="A33:BA33"/>
    <mergeCell ref="A34:BA34"/>
    <mergeCell ref="A43:BA43"/>
    <mergeCell ref="A44:BA44"/>
    <mergeCell ref="A52:BA52"/>
    <mergeCell ref="A53:BA53"/>
    <mergeCell ref="A54:BA54"/>
    <mergeCell ref="A55:BA55"/>
    <mergeCell ref="A47:BA47"/>
    <mergeCell ref="A48:BA48"/>
    <mergeCell ref="A49:BA49"/>
    <mergeCell ref="A50:BA50"/>
    <mergeCell ref="A25:A27"/>
    <mergeCell ref="A12:A16"/>
    <mergeCell ref="A8:A11"/>
    <mergeCell ref="A20:A24"/>
    <mergeCell ref="A17:A19"/>
    <mergeCell ref="A51:BA51"/>
    <mergeCell ref="A35:BA35"/>
    <mergeCell ref="A36:BA36"/>
    <mergeCell ref="A37:BA37"/>
    <mergeCell ref="A38:BA38"/>
  </mergeCells>
  <conditionalFormatting sqref="D24:BA27 D8:BA11 D13:BA16 D18:BA22 C8:C27 D29:BA29">
    <cfRule type="cellIs" priority="1" dxfId="33" operator="between" stopIfTrue="1">
      <formula>0</formula>
      <formula>3</formula>
    </cfRule>
    <cfRule type="cellIs" priority="2" dxfId="34" operator="between" stopIfTrue="1">
      <formula>3</formula>
      <formula>4</formula>
    </cfRule>
    <cfRule type="cellIs" priority="3" dxfId="35" operator="between" stopIfTrue="1">
      <formula>4</formula>
      <formula>5</formula>
    </cfRule>
  </conditionalFormatting>
  <conditionalFormatting sqref="D17:BA17 D23:BA23 D12:BA12">
    <cfRule type="cellIs" priority="4" dxfId="33" operator="between" stopIfTrue="1">
      <formula>0</formula>
      <formula>2.9</formula>
    </cfRule>
    <cfRule type="cellIs" priority="5" dxfId="35" operator="between" stopIfTrue="1">
      <formula>2.9</formula>
      <formula>4.1</formula>
    </cfRule>
    <cfRule type="cellIs" priority="6" dxfId="33" operator="between" stopIfTrue="1">
      <formula>4</formula>
      <formula>5</formula>
    </cfRule>
  </conditionalFormatting>
  <dataValidations count="1">
    <dataValidation type="whole" allowBlank="1" showInputMessage="1" showErrorMessage="1" sqref="D6:BA29">
      <formula1>0</formula1>
      <formula2>10</formula2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BD81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34.375" style="3" customWidth="1"/>
    <col min="2" max="2" width="29.75390625" style="25" bestFit="1" customWidth="1"/>
    <col min="3" max="3" width="9.75390625" style="17" bestFit="1" customWidth="1"/>
    <col min="4" max="11" width="2.375" style="17" customWidth="1"/>
    <col min="12" max="12" width="2.875" style="17" bestFit="1" customWidth="1"/>
    <col min="13" max="46" width="2.375" style="17" customWidth="1"/>
    <col min="47" max="47" width="2.875" style="17" bestFit="1" customWidth="1"/>
    <col min="48" max="52" width="2.375" style="17" customWidth="1"/>
    <col min="53" max="53" width="2.375" style="5" bestFit="1" customWidth="1"/>
    <col min="54" max="54" width="8.00390625" style="7" customWidth="1"/>
    <col min="55" max="55" width="25.00390625" style="18" customWidth="1"/>
    <col min="56" max="16384" width="8.00390625" style="7" customWidth="1"/>
  </cols>
  <sheetData>
    <row r="1" spans="1:56" ht="14.25">
      <c r="A1" s="59" t="s">
        <v>44</v>
      </c>
      <c r="B1" s="61" t="s">
        <v>49</v>
      </c>
      <c r="C1" s="5"/>
      <c r="BA1" s="17"/>
      <c r="BB1" s="6"/>
      <c r="BC1" s="7"/>
      <c r="BD1" s="18"/>
    </row>
    <row r="2" spans="1:56" ht="14.25">
      <c r="A2" s="59" t="s">
        <v>46</v>
      </c>
      <c r="B2" s="68"/>
      <c r="C2" s="5"/>
      <c r="BA2" s="17"/>
      <c r="BB2" s="6"/>
      <c r="BC2" s="7"/>
      <c r="BD2" s="18"/>
    </row>
    <row r="3" spans="1:56" ht="15" thickBot="1">
      <c r="A3" s="59" t="s">
        <v>45</v>
      </c>
      <c r="B3" s="7"/>
      <c r="C3" s="5"/>
      <c r="D3" s="93">
        <f aca="true" t="shared" si="0" ref="D3:AZ3">COUNT(D6)</f>
        <v>1</v>
      </c>
      <c r="E3" s="93">
        <f t="shared" si="0"/>
        <v>0</v>
      </c>
      <c r="F3" s="93">
        <f t="shared" si="0"/>
        <v>0</v>
      </c>
      <c r="G3" s="93">
        <f t="shared" si="0"/>
        <v>0</v>
      </c>
      <c r="H3" s="93">
        <f t="shared" si="0"/>
        <v>0</v>
      </c>
      <c r="I3" s="93">
        <f t="shared" si="0"/>
        <v>0</v>
      </c>
      <c r="J3" s="93">
        <f t="shared" si="0"/>
        <v>0</v>
      </c>
      <c r="K3" s="93">
        <f t="shared" si="0"/>
        <v>0</v>
      </c>
      <c r="L3" s="93">
        <f t="shared" si="0"/>
        <v>0</v>
      </c>
      <c r="M3" s="93">
        <f t="shared" si="0"/>
        <v>0</v>
      </c>
      <c r="N3" s="93">
        <f t="shared" si="0"/>
        <v>0</v>
      </c>
      <c r="O3" s="93">
        <f t="shared" si="0"/>
        <v>0</v>
      </c>
      <c r="P3" s="93">
        <f t="shared" si="0"/>
        <v>0</v>
      </c>
      <c r="Q3" s="93">
        <f t="shared" si="0"/>
        <v>0</v>
      </c>
      <c r="R3" s="93">
        <f t="shared" si="0"/>
        <v>0</v>
      </c>
      <c r="S3" s="93">
        <f t="shared" si="0"/>
        <v>0</v>
      </c>
      <c r="T3" s="93">
        <f t="shared" si="0"/>
        <v>0</v>
      </c>
      <c r="U3" s="93">
        <f t="shared" si="0"/>
        <v>0</v>
      </c>
      <c r="V3" s="93">
        <f t="shared" si="0"/>
        <v>0</v>
      </c>
      <c r="W3" s="93">
        <f t="shared" si="0"/>
        <v>0</v>
      </c>
      <c r="X3" s="93">
        <f t="shared" si="0"/>
        <v>0</v>
      </c>
      <c r="Y3" s="93">
        <f t="shared" si="0"/>
        <v>0</v>
      </c>
      <c r="Z3" s="93">
        <f t="shared" si="0"/>
        <v>0</v>
      </c>
      <c r="AA3" s="93">
        <f t="shared" si="0"/>
        <v>0</v>
      </c>
      <c r="AB3" s="93">
        <f t="shared" si="0"/>
        <v>0</v>
      </c>
      <c r="AC3" s="93">
        <f t="shared" si="0"/>
        <v>0</v>
      </c>
      <c r="AD3" s="93">
        <f t="shared" si="0"/>
        <v>0</v>
      </c>
      <c r="AE3" s="93">
        <f t="shared" si="0"/>
        <v>0</v>
      </c>
      <c r="AF3" s="93">
        <f t="shared" si="0"/>
        <v>0</v>
      </c>
      <c r="AG3" s="93">
        <f t="shared" si="0"/>
        <v>0</v>
      </c>
      <c r="AH3" s="93">
        <f>COUNT(AH6)</f>
        <v>0</v>
      </c>
      <c r="AI3" s="93">
        <f>COUNT(AI6)</f>
        <v>0</v>
      </c>
      <c r="AJ3" s="93">
        <f>COUNT(AJ6)</f>
        <v>0</v>
      </c>
      <c r="AK3" s="93">
        <f>COUNT(AK6)</f>
        <v>0</v>
      </c>
      <c r="AL3" s="93">
        <f>COUNT(AL6)</f>
        <v>0</v>
      </c>
      <c r="AM3" s="93">
        <f t="shared" si="0"/>
        <v>0</v>
      </c>
      <c r="AN3" s="93">
        <f t="shared" si="0"/>
        <v>0</v>
      </c>
      <c r="AO3" s="93">
        <f t="shared" si="0"/>
        <v>0</v>
      </c>
      <c r="AP3" s="93">
        <f t="shared" si="0"/>
        <v>0</v>
      </c>
      <c r="AQ3" s="93">
        <f t="shared" si="0"/>
        <v>0</v>
      </c>
      <c r="AR3" s="93">
        <f t="shared" si="0"/>
        <v>0</v>
      </c>
      <c r="AS3" s="93">
        <f t="shared" si="0"/>
        <v>0</v>
      </c>
      <c r="AT3" s="93">
        <f t="shared" si="0"/>
        <v>0</v>
      </c>
      <c r="AU3" s="93">
        <f t="shared" si="0"/>
        <v>0</v>
      </c>
      <c r="AV3" s="93">
        <f t="shared" si="0"/>
        <v>0</v>
      </c>
      <c r="AW3" s="93">
        <f t="shared" si="0"/>
        <v>0</v>
      </c>
      <c r="AX3" s="93">
        <f t="shared" si="0"/>
        <v>0</v>
      </c>
      <c r="AY3" s="93">
        <f t="shared" si="0"/>
        <v>0</v>
      </c>
      <c r="AZ3" s="93">
        <f t="shared" si="0"/>
        <v>0</v>
      </c>
      <c r="BA3" s="93">
        <f>COUNT(BA6)</f>
        <v>0</v>
      </c>
      <c r="BB3" s="6"/>
      <c r="BC3" s="7"/>
      <c r="BD3" s="18"/>
    </row>
    <row r="4" spans="1:56" ht="16.5">
      <c r="A4" s="8" t="s">
        <v>5</v>
      </c>
      <c r="B4" s="29">
        <f>SUM(D3:BA3)</f>
        <v>1</v>
      </c>
      <c r="C4" s="103" t="e">
        <f>SUM(B4/B5)</f>
        <v>#DIV/0!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6"/>
      <c r="BC4" s="7"/>
      <c r="BD4" s="18"/>
    </row>
    <row r="5" spans="1:56" ht="16.5">
      <c r="A5" s="10" t="s">
        <v>17</v>
      </c>
      <c r="B5" s="66"/>
      <c r="C5" s="104" t="s">
        <v>6</v>
      </c>
      <c r="D5" s="4"/>
      <c r="E5" s="4"/>
      <c r="F5" s="4"/>
      <c r="G5" s="4"/>
      <c r="H5" s="69" t="s">
        <v>61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1"/>
      <c r="BC5" s="7"/>
      <c r="BD5" s="18"/>
    </row>
    <row r="6" spans="1:56" ht="13.5">
      <c r="A6" s="1" t="s">
        <v>4</v>
      </c>
      <c r="B6" s="94" t="s">
        <v>60</v>
      </c>
      <c r="C6" s="107" t="s">
        <v>94</v>
      </c>
      <c r="D6" s="98"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D6" s="19"/>
    </row>
    <row r="7" spans="1:56" ht="13.5">
      <c r="A7" s="24" t="s">
        <v>7</v>
      </c>
      <c r="B7" s="95" t="s">
        <v>60</v>
      </c>
      <c r="C7" s="108" t="s">
        <v>94</v>
      </c>
      <c r="D7" s="9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D7" s="19"/>
    </row>
    <row r="8" spans="1:56" ht="15">
      <c r="A8" s="119" t="s">
        <v>8</v>
      </c>
      <c r="B8" s="96" t="s">
        <v>0</v>
      </c>
      <c r="C8" s="106">
        <f>SUM(D8:BA8)/($B$4)</f>
        <v>0</v>
      </c>
      <c r="D8" s="10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6"/>
      <c r="BC8" s="7"/>
      <c r="BD8" s="18"/>
    </row>
    <row r="9" spans="1:55" ht="15">
      <c r="A9" s="120"/>
      <c r="B9" s="96" t="s">
        <v>18</v>
      </c>
      <c r="C9" s="106">
        <f aca="true" t="shared" si="1" ref="C9:C27">SUM(D9:BA9)/($B$4)</f>
        <v>0</v>
      </c>
      <c r="D9" s="10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6"/>
      <c r="BC9" s="7"/>
    </row>
    <row r="10" spans="1:56" ht="15">
      <c r="A10" s="120"/>
      <c r="B10" s="96" t="s">
        <v>19</v>
      </c>
      <c r="C10" s="106">
        <f t="shared" si="1"/>
        <v>0</v>
      </c>
      <c r="D10" s="10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6"/>
      <c r="BC10" s="7"/>
      <c r="BD10" s="18"/>
    </row>
    <row r="11" spans="1:56" ht="15">
      <c r="A11" s="121"/>
      <c r="B11" s="96" t="s">
        <v>20</v>
      </c>
      <c r="C11" s="106">
        <f t="shared" si="1"/>
        <v>0</v>
      </c>
      <c r="D11" s="10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6"/>
      <c r="BC11" s="7"/>
      <c r="BD11" s="18"/>
    </row>
    <row r="12" spans="1:56" ht="15">
      <c r="A12" s="116" t="s">
        <v>11</v>
      </c>
      <c r="B12" s="97" t="s">
        <v>0</v>
      </c>
      <c r="C12" s="105">
        <f t="shared" si="1"/>
        <v>0</v>
      </c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6"/>
      <c r="BC12" s="7"/>
      <c r="BD12" s="18"/>
    </row>
    <row r="13" spans="1:56" ht="15">
      <c r="A13" s="117"/>
      <c r="B13" s="97" t="s">
        <v>21</v>
      </c>
      <c r="C13" s="105">
        <f t="shared" si="1"/>
        <v>0</v>
      </c>
      <c r="D13" s="10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6"/>
      <c r="BC13" s="7"/>
      <c r="BD13" s="18"/>
    </row>
    <row r="14" spans="1:56" ht="15">
      <c r="A14" s="117"/>
      <c r="B14" s="97" t="s">
        <v>1</v>
      </c>
      <c r="C14" s="105">
        <f t="shared" si="1"/>
        <v>0</v>
      </c>
      <c r="D14" s="10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6"/>
      <c r="BC14" s="7"/>
      <c r="BD14" s="18"/>
    </row>
    <row r="15" spans="1:56" ht="15">
      <c r="A15" s="117"/>
      <c r="B15" s="97" t="s">
        <v>9</v>
      </c>
      <c r="C15" s="105">
        <f t="shared" si="1"/>
        <v>0</v>
      </c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6"/>
      <c r="BC15" s="7"/>
      <c r="BD15" s="18"/>
    </row>
    <row r="16" spans="1:56" ht="15">
      <c r="A16" s="118"/>
      <c r="B16" s="97" t="s">
        <v>2</v>
      </c>
      <c r="C16" s="105">
        <f t="shared" si="1"/>
        <v>0</v>
      </c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6"/>
      <c r="BC16" s="7"/>
      <c r="BD16" s="20"/>
    </row>
    <row r="17" spans="1:56" ht="15" customHeight="1">
      <c r="A17" s="119" t="s">
        <v>10</v>
      </c>
      <c r="B17" s="96" t="s">
        <v>22</v>
      </c>
      <c r="C17" s="106">
        <f t="shared" si="1"/>
        <v>0</v>
      </c>
      <c r="D17" s="10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6"/>
      <c r="BC17" s="7"/>
      <c r="BD17" s="21"/>
    </row>
    <row r="18" spans="1:56" ht="15">
      <c r="A18" s="120"/>
      <c r="B18" s="96" t="s">
        <v>0</v>
      </c>
      <c r="C18" s="106">
        <f t="shared" si="1"/>
        <v>0</v>
      </c>
      <c r="D18" s="10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6"/>
      <c r="BC18" s="7"/>
      <c r="BD18" s="21"/>
    </row>
    <row r="19" spans="1:56" ht="15">
      <c r="A19" s="121"/>
      <c r="B19" s="96" t="s">
        <v>1</v>
      </c>
      <c r="C19" s="106">
        <f t="shared" si="1"/>
        <v>0</v>
      </c>
      <c r="D19" s="10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6"/>
      <c r="BC19" s="7"/>
      <c r="BD19" s="22"/>
    </row>
    <row r="20" spans="1:56" ht="15">
      <c r="A20" s="116" t="s">
        <v>12</v>
      </c>
      <c r="B20" s="97" t="s">
        <v>3</v>
      </c>
      <c r="C20" s="105">
        <f t="shared" si="1"/>
        <v>0</v>
      </c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6"/>
      <c r="BC20" s="7"/>
      <c r="BD20" s="21"/>
    </row>
    <row r="21" spans="1:56" ht="15">
      <c r="A21" s="117"/>
      <c r="B21" s="97" t="s">
        <v>23</v>
      </c>
      <c r="C21" s="105">
        <f t="shared" si="1"/>
        <v>0</v>
      </c>
      <c r="D21" s="10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6"/>
      <c r="BC21" s="7"/>
      <c r="BD21" s="21"/>
    </row>
    <row r="22" spans="1:56" ht="15">
      <c r="A22" s="117"/>
      <c r="B22" s="97" t="s">
        <v>1</v>
      </c>
      <c r="C22" s="105">
        <f t="shared" si="1"/>
        <v>0</v>
      </c>
      <c r="D22" s="10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6"/>
      <c r="BC22" s="7"/>
      <c r="BD22" s="22"/>
    </row>
    <row r="23" spans="1:56" ht="15">
      <c r="A23" s="117"/>
      <c r="B23" s="97" t="s">
        <v>24</v>
      </c>
      <c r="C23" s="105">
        <f t="shared" si="1"/>
        <v>0</v>
      </c>
      <c r="D23" s="10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6"/>
      <c r="BC23" s="7"/>
      <c r="BD23" s="20"/>
    </row>
    <row r="24" spans="1:56" ht="15">
      <c r="A24" s="118"/>
      <c r="B24" s="97" t="s">
        <v>25</v>
      </c>
      <c r="C24" s="105">
        <f t="shared" si="1"/>
        <v>0</v>
      </c>
      <c r="D24" s="10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6"/>
      <c r="BC24" s="7"/>
      <c r="BD24" s="20"/>
    </row>
    <row r="25" spans="1:53" s="33" customFormat="1" ht="13.5" customHeight="1">
      <c r="A25" s="119" t="s">
        <v>13</v>
      </c>
      <c r="B25" s="96" t="s">
        <v>50</v>
      </c>
      <c r="C25" s="106">
        <f t="shared" si="1"/>
        <v>0</v>
      </c>
      <c r="D25" s="10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s="33" customFormat="1" ht="15">
      <c r="A26" s="120"/>
      <c r="B26" s="96" t="s">
        <v>51</v>
      </c>
      <c r="C26" s="106">
        <f t="shared" si="1"/>
        <v>0</v>
      </c>
      <c r="D26" s="10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s="33" customFormat="1" ht="15">
      <c r="A27" s="121"/>
      <c r="B27" s="96" t="s">
        <v>52</v>
      </c>
      <c r="C27" s="106">
        <f t="shared" si="1"/>
        <v>0</v>
      </c>
      <c r="D27" s="10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6" ht="27">
      <c r="A28" s="31" t="s">
        <v>15</v>
      </c>
      <c r="B28" s="95" t="s">
        <v>60</v>
      </c>
      <c r="C28" s="108" t="s">
        <v>94</v>
      </c>
      <c r="D28" s="9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6"/>
      <c r="BC28" s="7"/>
      <c r="BD28" s="22"/>
    </row>
    <row r="29" spans="1:56" ht="27">
      <c r="A29" s="30" t="s">
        <v>14</v>
      </c>
      <c r="B29" s="94" t="s">
        <v>60</v>
      </c>
      <c r="C29" s="107" t="s">
        <v>94</v>
      </c>
      <c r="D29" s="10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6"/>
      <c r="BC29" s="7"/>
      <c r="BD29" s="22"/>
    </row>
    <row r="30" spans="1:55" ht="15.75">
      <c r="A30" s="12" t="s">
        <v>16</v>
      </c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3"/>
      <c r="V30" s="13"/>
      <c r="W30" s="13"/>
      <c r="X30" s="13"/>
      <c r="Y30" s="13"/>
      <c r="Z30" s="14"/>
      <c r="AA30" s="13"/>
      <c r="AB30" s="14"/>
      <c r="AC30" s="14"/>
      <c r="AD30" s="14"/>
      <c r="AE30" s="14"/>
      <c r="AF30" s="14"/>
      <c r="AG30" s="13"/>
      <c r="AH30" s="13"/>
      <c r="AI30" s="13"/>
      <c r="AJ30" s="13"/>
      <c r="AK30" s="14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14"/>
      <c r="BA30" s="15"/>
      <c r="BC30" s="20"/>
    </row>
    <row r="31" spans="1:55" s="16" customFormat="1" ht="30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C31" s="20"/>
    </row>
    <row r="32" spans="1:55" s="16" customFormat="1" ht="30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C32" s="23"/>
    </row>
    <row r="33" spans="1:55" s="16" customFormat="1" ht="30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C33" s="23"/>
    </row>
    <row r="34" spans="1:55" s="16" customFormat="1" ht="30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C34" s="23"/>
    </row>
    <row r="35" spans="1:55" s="16" customFormat="1" ht="30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C35" s="23"/>
    </row>
    <row r="36" spans="1:55" s="16" customFormat="1" ht="30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C36" s="23"/>
    </row>
    <row r="37" spans="1:55" s="16" customFormat="1" ht="30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C37" s="23"/>
    </row>
    <row r="38" spans="1:55" s="16" customFormat="1" ht="30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C38" s="23"/>
    </row>
    <row r="39" spans="1:55" s="16" customFormat="1" ht="30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C39" s="23"/>
    </row>
    <row r="40" spans="1:55" s="16" customFormat="1" ht="30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C40" s="23"/>
    </row>
    <row r="41" spans="1:55" s="16" customFormat="1" ht="30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C41" s="23"/>
    </row>
    <row r="42" spans="1:55" s="16" customFormat="1" ht="30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C42" s="23"/>
    </row>
    <row r="43" spans="1:55" s="16" customFormat="1" ht="30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C43" s="23"/>
    </row>
    <row r="44" spans="1:55" s="16" customFormat="1" ht="30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C44" s="23"/>
    </row>
    <row r="45" spans="1:55" s="16" customFormat="1" ht="30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C45" s="23"/>
    </row>
    <row r="46" spans="1:55" s="16" customFormat="1" ht="30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C46" s="23"/>
    </row>
    <row r="47" spans="1:55" s="16" customFormat="1" ht="30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C47" s="23"/>
    </row>
    <row r="48" spans="1:55" s="16" customFormat="1" ht="30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C48" s="23"/>
    </row>
    <row r="49" spans="1:55" s="16" customFormat="1" ht="30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C49" s="23"/>
    </row>
    <row r="50" spans="1:55" s="16" customFormat="1" ht="30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C50" s="23"/>
    </row>
    <row r="51" spans="1:55" s="16" customFormat="1" ht="30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C51" s="23"/>
    </row>
    <row r="52" spans="1:55" s="16" customFormat="1" ht="30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C52" s="23"/>
    </row>
    <row r="53" spans="1:55" s="16" customFormat="1" ht="30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C53" s="23"/>
    </row>
    <row r="54" spans="1:55" s="16" customFormat="1" ht="30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C54" s="23"/>
    </row>
    <row r="55" spans="1:55" s="16" customFormat="1" ht="30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C55" s="23"/>
    </row>
    <row r="56" spans="1:55" s="16" customFormat="1" ht="30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C56" s="23"/>
    </row>
    <row r="57" spans="1:55" s="16" customFormat="1" ht="30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C57" s="23"/>
    </row>
    <row r="58" spans="1:55" s="16" customFormat="1" ht="30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C58" s="23"/>
    </row>
    <row r="59" spans="1:55" s="16" customFormat="1" ht="30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C59" s="23"/>
    </row>
    <row r="60" spans="1:55" s="16" customFormat="1" ht="30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C60" s="23"/>
    </row>
    <row r="61" spans="1:55" s="16" customFormat="1" ht="30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C61" s="23"/>
    </row>
    <row r="62" spans="1:55" s="16" customFormat="1" ht="30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C62" s="23"/>
    </row>
    <row r="63" spans="1:55" s="16" customFormat="1" ht="30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C63" s="23"/>
    </row>
    <row r="64" spans="1:55" s="16" customFormat="1" ht="30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C64" s="23"/>
    </row>
    <row r="65" spans="1:55" s="16" customFormat="1" ht="30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C65" s="23"/>
    </row>
    <row r="66" spans="1:55" s="16" customFormat="1" ht="30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C66" s="23"/>
    </row>
    <row r="67" spans="1:55" s="16" customFormat="1" ht="30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C67" s="23"/>
    </row>
    <row r="68" spans="1:55" s="16" customFormat="1" ht="30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C68" s="23"/>
    </row>
    <row r="69" spans="1:55" s="16" customFormat="1" ht="30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C69" s="23"/>
    </row>
    <row r="70" spans="1:55" s="16" customFormat="1" ht="30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C70" s="23"/>
    </row>
    <row r="71" spans="1:55" s="16" customFormat="1" ht="30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C71" s="23"/>
    </row>
    <row r="72" spans="1:55" s="16" customFormat="1" ht="30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C72" s="23"/>
    </row>
    <row r="73" spans="1:55" s="16" customFormat="1" ht="30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C73" s="23"/>
    </row>
    <row r="74" spans="1:55" s="16" customFormat="1" ht="30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C74" s="23"/>
    </row>
    <row r="75" spans="1:55" s="16" customFormat="1" ht="30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C75" s="23"/>
    </row>
    <row r="76" spans="1:55" s="16" customFormat="1" ht="30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C76" s="23"/>
    </row>
    <row r="77" spans="1:55" s="16" customFormat="1" ht="30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C77" s="23"/>
    </row>
    <row r="78" spans="1:55" s="16" customFormat="1" ht="30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C78" s="23"/>
    </row>
    <row r="79" spans="1:55" s="16" customFormat="1" ht="30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C79" s="23"/>
    </row>
    <row r="80" spans="1:55" s="16" customFormat="1" ht="30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C80" s="23"/>
    </row>
    <row r="81" spans="1:55" s="16" customFormat="1" ht="30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C81" s="23"/>
    </row>
  </sheetData>
  <sheetProtection sheet="1" objects="1" scenarios="1"/>
  <protectedRanges>
    <protectedRange sqref="B2" name="Datum"/>
    <protectedRange sqref="A31:BA81" name="Opmerkingen"/>
    <protectedRange sqref="D6:BA29" name="Formulieren"/>
    <protectedRange sqref="B5" name="Auditdeelnemers"/>
  </protectedRanges>
  <mergeCells count="56">
    <mergeCell ref="A8:A11"/>
    <mergeCell ref="A12:A16"/>
    <mergeCell ref="A17:A19"/>
    <mergeCell ref="A20:A24"/>
    <mergeCell ref="A25:A27"/>
    <mergeCell ref="A31:BA31"/>
    <mergeCell ref="A32:BA32"/>
    <mergeCell ref="A33:BA33"/>
    <mergeCell ref="A34:BA34"/>
    <mergeCell ref="A35:BA35"/>
    <mergeCell ref="A36:BA36"/>
    <mergeCell ref="A37:BA37"/>
    <mergeCell ref="A38:BA38"/>
    <mergeCell ref="A39:BA39"/>
    <mergeCell ref="A40:BA40"/>
    <mergeCell ref="A41:BA41"/>
    <mergeCell ref="A42:BA42"/>
    <mergeCell ref="A43:BA43"/>
    <mergeCell ref="A44:BA44"/>
    <mergeCell ref="A45:BA45"/>
    <mergeCell ref="A46:BA46"/>
    <mergeCell ref="A47:BA47"/>
    <mergeCell ref="A48:BA48"/>
    <mergeCell ref="A49:BA49"/>
    <mergeCell ref="A50:BA50"/>
    <mergeCell ref="A51:BA51"/>
    <mergeCell ref="A52:BA52"/>
    <mergeCell ref="A53:BA53"/>
    <mergeCell ref="A54:BA54"/>
    <mergeCell ref="A55:BA55"/>
    <mergeCell ref="A56:BA56"/>
    <mergeCell ref="A57:BA57"/>
    <mergeCell ref="A58:BA58"/>
    <mergeCell ref="A59:BA59"/>
    <mergeCell ref="A60:BA60"/>
    <mergeCell ref="A61:BA61"/>
    <mergeCell ref="A62:BA62"/>
    <mergeCell ref="A63:BA63"/>
    <mergeCell ref="A64:BA64"/>
    <mergeCell ref="A65:BA65"/>
    <mergeCell ref="A66:BA66"/>
    <mergeCell ref="A67:BA67"/>
    <mergeCell ref="A68:BA68"/>
    <mergeCell ref="A69:BA69"/>
    <mergeCell ref="A70:BA70"/>
    <mergeCell ref="A71:BA71"/>
    <mergeCell ref="A72:BA72"/>
    <mergeCell ref="A73:BA73"/>
    <mergeCell ref="A80:BA80"/>
    <mergeCell ref="A81:BA81"/>
    <mergeCell ref="A74:BA74"/>
    <mergeCell ref="A75:BA75"/>
    <mergeCell ref="A76:BA76"/>
    <mergeCell ref="A77:BA77"/>
    <mergeCell ref="A78:BA78"/>
    <mergeCell ref="A79:BA79"/>
  </mergeCells>
  <conditionalFormatting sqref="D24:BA27 D8:BA11 D13:BA16 D18:BA22 C8:C27 D29:BA29">
    <cfRule type="cellIs" priority="1" dxfId="33" operator="between" stopIfTrue="1">
      <formula>0</formula>
      <formula>3</formula>
    </cfRule>
    <cfRule type="cellIs" priority="2" dxfId="34" operator="between" stopIfTrue="1">
      <formula>3</formula>
      <formula>4</formula>
    </cfRule>
    <cfRule type="cellIs" priority="3" dxfId="35" operator="between" stopIfTrue="1">
      <formula>4</formula>
      <formula>5</formula>
    </cfRule>
  </conditionalFormatting>
  <conditionalFormatting sqref="D17:BA17 D23:BA23 D12:BA12">
    <cfRule type="cellIs" priority="4" dxfId="33" operator="between" stopIfTrue="1">
      <formula>0</formula>
      <formula>2.9</formula>
    </cfRule>
    <cfRule type="cellIs" priority="5" dxfId="35" operator="between" stopIfTrue="1">
      <formula>2.9</formula>
      <formula>4.1</formula>
    </cfRule>
    <cfRule type="cellIs" priority="6" dxfId="33" operator="between" stopIfTrue="1">
      <formula>4</formula>
      <formula>5</formula>
    </cfRule>
  </conditionalFormatting>
  <dataValidations count="1">
    <dataValidation type="whole" allowBlank="1" showInputMessage="1" showErrorMessage="1" sqref="D6:BA29">
      <formula1>0</formula1>
      <formula2>10</formula2>
    </dataValidation>
  </dataValidations>
  <printOptions/>
  <pageMargins left="0.5" right="0.17" top="0.54" bottom="0.41" header="0.36" footer="0.29"/>
  <pageSetup horizontalDpi="600" verticalDpi="600" orientation="landscape" scale="49" r:id="rId4"/>
  <rowBreaks count="1" manualBreakCount="1">
    <brk id="43" max="52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BD81"/>
  <sheetViews>
    <sheetView zoomScalePageLayoutView="0" workbookViewId="0" topLeftCell="A1">
      <selection activeCell="A33" sqref="A33:BA33"/>
    </sheetView>
  </sheetViews>
  <sheetFormatPr defaultColWidth="8.00390625" defaultRowHeight="12.75"/>
  <cols>
    <col min="1" max="1" width="34.375" style="3" customWidth="1"/>
    <col min="2" max="2" width="29.75390625" style="25" bestFit="1" customWidth="1"/>
    <col min="3" max="3" width="9.75390625" style="17" bestFit="1" customWidth="1"/>
    <col min="4" max="11" width="2.375" style="17" customWidth="1"/>
    <col min="12" max="12" width="2.875" style="17" bestFit="1" customWidth="1"/>
    <col min="13" max="46" width="2.375" style="17" customWidth="1"/>
    <col min="47" max="47" width="2.875" style="17" bestFit="1" customWidth="1"/>
    <col min="48" max="52" width="2.375" style="17" customWidth="1"/>
    <col min="53" max="53" width="2.375" style="5" bestFit="1" customWidth="1"/>
    <col min="54" max="54" width="8.00390625" style="7" customWidth="1"/>
    <col min="55" max="55" width="25.00390625" style="18" customWidth="1"/>
    <col min="56" max="16384" width="8.00390625" style="7" customWidth="1"/>
  </cols>
  <sheetData>
    <row r="1" spans="1:56" ht="14.25">
      <c r="A1" s="59" t="s">
        <v>44</v>
      </c>
      <c r="B1" s="61" t="s">
        <v>49</v>
      </c>
      <c r="C1" s="5"/>
      <c r="BA1" s="17"/>
      <c r="BB1" s="6"/>
      <c r="BC1" s="7"/>
      <c r="BD1" s="18"/>
    </row>
    <row r="2" spans="1:56" ht="14.25">
      <c r="A2" s="59" t="s">
        <v>46</v>
      </c>
      <c r="B2" s="68"/>
      <c r="C2" s="5"/>
      <c r="BA2" s="17"/>
      <c r="BB2" s="6"/>
      <c r="BC2" s="7"/>
      <c r="BD2" s="18"/>
    </row>
    <row r="3" spans="1:56" ht="15" thickBot="1">
      <c r="A3" s="59" t="s">
        <v>45</v>
      </c>
      <c r="B3" s="7"/>
      <c r="C3" s="5"/>
      <c r="D3" s="93">
        <f aca="true" t="shared" si="0" ref="D3:AZ3">COUNT(D6)</f>
        <v>1</v>
      </c>
      <c r="E3" s="93">
        <f t="shared" si="0"/>
        <v>0</v>
      </c>
      <c r="F3" s="93">
        <f t="shared" si="0"/>
        <v>0</v>
      </c>
      <c r="G3" s="93">
        <f t="shared" si="0"/>
        <v>0</v>
      </c>
      <c r="H3" s="93">
        <f t="shared" si="0"/>
        <v>0</v>
      </c>
      <c r="I3" s="93">
        <f t="shared" si="0"/>
        <v>0</v>
      </c>
      <c r="J3" s="93">
        <f t="shared" si="0"/>
        <v>0</v>
      </c>
      <c r="K3" s="93">
        <f t="shared" si="0"/>
        <v>0</v>
      </c>
      <c r="L3" s="93">
        <f t="shared" si="0"/>
        <v>0</v>
      </c>
      <c r="M3" s="93">
        <f t="shared" si="0"/>
        <v>0</v>
      </c>
      <c r="N3" s="93">
        <f t="shared" si="0"/>
        <v>0</v>
      </c>
      <c r="O3" s="93">
        <f t="shared" si="0"/>
        <v>0</v>
      </c>
      <c r="P3" s="93">
        <f t="shared" si="0"/>
        <v>0</v>
      </c>
      <c r="Q3" s="93">
        <f t="shared" si="0"/>
        <v>0</v>
      </c>
      <c r="R3" s="93">
        <f t="shared" si="0"/>
        <v>0</v>
      </c>
      <c r="S3" s="93">
        <f t="shared" si="0"/>
        <v>0</v>
      </c>
      <c r="T3" s="93">
        <f t="shared" si="0"/>
        <v>0</v>
      </c>
      <c r="U3" s="93">
        <f t="shared" si="0"/>
        <v>0</v>
      </c>
      <c r="V3" s="93">
        <f t="shared" si="0"/>
        <v>0</v>
      </c>
      <c r="W3" s="93">
        <f t="shared" si="0"/>
        <v>0</v>
      </c>
      <c r="X3" s="93">
        <f t="shared" si="0"/>
        <v>0</v>
      </c>
      <c r="Y3" s="93">
        <f t="shared" si="0"/>
        <v>0</v>
      </c>
      <c r="Z3" s="93">
        <f t="shared" si="0"/>
        <v>0</v>
      </c>
      <c r="AA3" s="93">
        <f t="shared" si="0"/>
        <v>0</v>
      </c>
      <c r="AB3" s="93">
        <f t="shared" si="0"/>
        <v>0</v>
      </c>
      <c r="AC3" s="93">
        <f t="shared" si="0"/>
        <v>0</v>
      </c>
      <c r="AD3" s="93">
        <f t="shared" si="0"/>
        <v>0</v>
      </c>
      <c r="AE3" s="93">
        <f t="shared" si="0"/>
        <v>0</v>
      </c>
      <c r="AF3" s="93">
        <f t="shared" si="0"/>
        <v>0</v>
      </c>
      <c r="AG3" s="93">
        <f t="shared" si="0"/>
        <v>0</v>
      </c>
      <c r="AH3" s="93">
        <f>COUNT(AH6)</f>
        <v>0</v>
      </c>
      <c r="AI3" s="93">
        <f>COUNT(AI6)</f>
        <v>0</v>
      </c>
      <c r="AJ3" s="93">
        <f>COUNT(AJ6)</f>
        <v>0</v>
      </c>
      <c r="AK3" s="93">
        <f>COUNT(AK6)</f>
        <v>0</v>
      </c>
      <c r="AL3" s="93">
        <f>COUNT(AL6)</f>
        <v>0</v>
      </c>
      <c r="AM3" s="93">
        <f t="shared" si="0"/>
        <v>0</v>
      </c>
      <c r="AN3" s="93">
        <f t="shared" si="0"/>
        <v>0</v>
      </c>
      <c r="AO3" s="93">
        <f t="shared" si="0"/>
        <v>0</v>
      </c>
      <c r="AP3" s="93">
        <f t="shared" si="0"/>
        <v>0</v>
      </c>
      <c r="AQ3" s="93">
        <f t="shared" si="0"/>
        <v>0</v>
      </c>
      <c r="AR3" s="93">
        <f t="shared" si="0"/>
        <v>0</v>
      </c>
      <c r="AS3" s="93">
        <f t="shared" si="0"/>
        <v>0</v>
      </c>
      <c r="AT3" s="93">
        <f t="shared" si="0"/>
        <v>0</v>
      </c>
      <c r="AU3" s="93">
        <f t="shared" si="0"/>
        <v>0</v>
      </c>
      <c r="AV3" s="93">
        <f t="shared" si="0"/>
        <v>0</v>
      </c>
      <c r="AW3" s="93">
        <f t="shared" si="0"/>
        <v>0</v>
      </c>
      <c r="AX3" s="93">
        <f t="shared" si="0"/>
        <v>0</v>
      </c>
      <c r="AY3" s="93">
        <f t="shared" si="0"/>
        <v>0</v>
      </c>
      <c r="AZ3" s="93">
        <f t="shared" si="0"/>
        <v>0</v>
      </c>
      <c r="BA3" s="93">
        <f>COUNT(BA6)</f>
        <v>0</v>
      </c>
      <c r="BB3" s="6"/>
      <c r="BC3" s="7"/>
      <c r="BD3" s="18"/>
    </row>
    <row r="4" spans="1:56" ht="16.5">
      <c r="A4" s="8" t="s">
        <v>5</v>
      </c>
      <c r="B4" s="29">
        <f>SUM(D3:BA3)</f>
        <v>1</v>
      </c>
      <c r="C4" s="103" t="e">
        <f>SUM(B4/B5)</f>
        <v>#DIV/0!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6"/>
      <c r="BC4" s="7"/>
      <c r="BD4" s="18"/>
    </row>
    <row r="5" spans="1:56" ht="16.5">
      <c r="A5" s="10" t="s">
        <v>17</v>
      </c>
      <c r="B5" s="66"/>
      <c r="C5" s="104" t="s">
        <v>6</v>
      </c>
      <c r="D5" s="4"/>
      <c r="E5" s="4"/>
      <c r="F5" s="4"/>
      <c r="G5" s="4"/>
      <c r="H5" s="69" t="s">
        <v>61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1"/>
      <c r="BC5" s="7"/>
      <c r="BD5" s="18"/>
    </row>
    <row r="6" spans="1:56" ht="13.5">
      <c r="A6" s="1" t="s">
        <v>4</v>
      </c>
      <c r="B6" s="94" t="s">
        <v>60</v>
      </c>
      <c r="C6" s="107" t="s">
        <v>94</v>
      </c>
      <c r="D6" s="98"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D6" s="19"/>
    </row>
    <row r="7" spans="1:56" ht="13.5">
      <c r="A7" s="24" t="s">
        <v>7</v>
      </c>
      <c r="B7" s="95" t="s">
        <v>60</v>
      </c>
      <c r="C7" s="108" t="s">
        <v>94</v>
      </c>
      <c r="D7" s="9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D7" s="19"/>
    </row>
    <row r="8" spans="1:56" ht="15">
      <c r="A8" s="119" t="s">
        <v>8</v>
      </c>
      <c r="B8" s="96" t="s">
        <v>0</v>
      </c>
      <c r="C8" s="106">
        <f>SUM(D8:BA8)/($B$4)</f>
        <v>0</v>
      </c>
      <c r="D8" s="10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6"/>
      <c r="BC8" s="7"/>
      <c r="BD8" s="18"/>
    </row>
    <row r="9" spans="1:55" ht="15">
      <c r="A9" s="120"/>
      <c r="B9" s="96" t="s">
        <v>18</v>
      </c>
      <c r="C9" s="106">
        <f aca="true" t="shared" si="1" ref="C9:C27">SUM(D9:BA9)/($B$4)</f>
        <v>0</v>
      </c>
      <c r="D9" s="10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6"/>
      <c r="BC9" s="7"/>
    </row>
    <row r="10" spans="1:56" ht="15">
      <c r="A10" s="120"/>
      <c r="B10" s="96" t="s">
        <v>19</v>
      </c>
      <c r="C10" s="106">
        <f t="shared" si="1"/>
        <v>0</v>
      </c>
      <c r="D10" s="10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6"/>
      <c r="BC10" s="7"/>
      <c r="BD10" s="18"/>
    </row>
    <row r="11" spans="1:56" ht="15">
      <c r="A11" s="121"/>
      <c r="B11" s="96" t="s">
        <v>20</v>
      </c>
      <c r="C11" s="106">
        <f t="shared" si="1"/>
        <v>0</v>
      </c>
      <c r="D11" s="10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6"/>
      <c r="BC11" s="7"/>
      <c r="BD11" s="18"/>
    </row>
    <row r="12" spans="1:56" ht="15">
      <c r="A12" s="116" t="s">
        <v>11</v>
      </c>
      <c r="B12" s="97" t="s">
        <v>0</v>
      </c>
      <c r="C12" s="105">
        <f t="shared" si="1"/>
        <v>0</v>
      </c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6"/>
      <c r="BC12" s="7"/>
      <c r="BD12" s="18"/>
    </row>
    <row r="13" spans="1:56" ht="15">
      <c r="A13" s="117"/>
      <c r="B13" s="97" t="s">
        <v>21</v>
      </c>
      <c r="C13" s="105">
        <f t="shared" si="1"/>
        <v>0</v>
      </c>
      <c r="D13" s="10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6"/>
      <c r="BC13" s="7"/>
      <c r="BD13" s="18"/>
    </row>
    <row r="14" spans="1:56" ht="15">
      <c r="A14" s="117"/>
      <c r="B14" s="97" t="s">
        <v>1</v>
      </c>
      <c r="C14" s="105">
        <f t="shared" si="1"/>
        <v>0</v>
      </c>
      <c r="D14" s="10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6"/>
      <c r="BC14" s="7"/>
      <c r="BD14" s="18"/>
    </row>
    <row r="15" spans="1:56" ht="15">
      <c r="A15" s="117"/>
      <c r="B15" s="97" t="s">
        <v>9</v>
      </c>
      <c r="C15" s="105">
        <f t="shared" si="1"/>
        <v>0</v>
      </c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6"/>
      <c r="BC15" s="7"/>
      <c r="BD15" s="18"/>
    </row>
    <row r="16" spans="1:56" ht="15">
      <c r="A16" s="118"/>
      <c r="B16" s="97" t="s">
        <v>2</v>
      </c>
      <c r="C16" s="105">
        <f t="shared" si="1"/>
        <v>0</v>
      </c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6"/>
      <c r="BC16" s="7"/>
      <c r="BD16" s="20"/>
    </row>
    <row r="17" spans="1:56" ht="15" customHeight="1">
      <c r="A17" s="119" t="s">
        <v>10</v>
      </c>
      <c r="B17" s="96" t="s">
        <v>22</v>
      </c>
      <c r="C17" s="106">
        <f t="shared" si="1"/>
        <v>0</v>
      </c>
      <c r="D17" s="10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6"/>
      <c r="BC17" s="7"/>
      <c r="BD17" s="21"/>
    </row>
    <row r="18" spans="1:56" ht="15">
      <c r="A18" s="120"/>
      <c r="B18" s="96" t="s">
        <v>0</v>
      </c>
      <c r="C18" s="106">
        <f t="shared" si="1"/>
        <v>0</v>
      </c>
      <c r="D18" s="10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6"/>
      <c r="BC18" s="7"/>
      <c r="BD18" s="21"/>
    </row>
    <row r="19" spans="1:56" ht="15">
      <c r="A19" s="121"/>
      <c r="B19" s="96" t="s">
        <v>1</v>
      </c>
      <c r="C19" s="106">
        <f t="shared" si="1"/>
        <v>0</v>
      </c>
      <c r="D19" s="10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6"/>
      <c r="BC19" s="7"/>
      <c r="BD19" s="22"/>
    </row>
    <row r="20" spans="1:56" ht="15">
      <c r="A20" s="116" t="s">
        <v>12</v>
      </c>
      <c r="B20" s="97" t="s">
        <v>3</v>
      </c>
      <c r="C20" s="105">
        <f t="shared" si="1"/>
        <v>0</v>
      </c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6"/>
      <c r="BC20" s="7"/>
      <c r="BD20" s="21"/>
    </row>
    <row r="21" spans="1:56" ht="15">
      <c r="A21" s="117"/>
      <c r="B21" s="97" t="s">
        <v>23</v>
      </c>
      <c r="C21" s="105">
        <f t="shared" si="1"/>
        <v>0</v>
      </c>
      <c r="D21" s="10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6"/>
      <c r="BC21" s="7"/>
      <c r="BD21" s="21"/>
    </row>
    <row r="22" spans="1:56" ht="15">
      <c r="A22" s="117"/>
      <c r="B22" s="97" t="s">
        <v>1</v>
      </c>
      <c r="C22" s="105">
        <f t="shared" si="1"/>
        <v>0</v>
      </c>
      <c r="D22" s="10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6"/>
      <c r="BC22" s="7"/>
      <c r="BD22" s="22"/>
    </row>
    <row r="23" spans="1:56" ht="15">
      <c r="A23" s="117"/>
      <c r="B23" s="97" t="s">
        <v>24</v>
      </c>
      <c r="C23" s="105">
        <f t="shared" si="1"/>
        <v>0</v>
      </c>
      <c r="D23" s="10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6"/>
      <c r="BC23" s="7"/>
      <c r="BD23" s="20"/>
    </row>
    <row r="24" spans="1:56" ht="15">
      <c r="A24" s="118"/>
      <c r="B24" s="97" t="s">
        <v>25</v>
      </c>
      <c r="C24" s="105">
        <f t="shared" si="1"/>
        <v>0</v>
      </c>
      <c r="D24" s="10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6"/>
      <c r="BC24" s="7"/>
      <c r="BD24" s="20"/>
    </row>
    <row r="25" spans="1:53" s="33" customFormat="1" ht="13.5" customHeight="1">
      <c r="A25" s="119" t="s">
        <v>13</v>
      </c>
      <c r="B25" s="96" t="s">
        <v>50</v>
      </c>
      <c r="C25" s="106">
        <f t="shared" si="1"/>
        <v>0</v>
      </c>
      <c r="D25" s="10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s="33" customFormat="1" ht="15">
      <c r="A26" s="120"/>
      <c r="B26" s="96" t="s">
        <v>51</v>
      </c>
      <c r="C26" s="106">
        <f t="shared" si="1"/>
        <v>0</v>
      </c>
      <c r="D26" s="10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s="33" customFormat="1" ht="15">
      <c r="A27" s="121"/>
      <c r="B27" s="96" t="s">
        <v>52</v>
      </c>
      <c r="C27" s="106">
        <f t="shared" si="1"/>
        <v>0</v>
      </c>
      <c r="D27" s="10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6" ht="27">
      <c r="A28" s="31" t="s">
        <v>15</v>
      </c>
      <c r="B28" s="95" t="s">
        <v>60</v>
      </c>
      <c r="C28" s="108" t="s">
        <v>94</v>
      </c>
      <c r="D28" s="9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6"/>
      <c r="BC28" s="7"/>
      <c r="BD28" s="22"/>
    </row>
    <row r="29" spans="1:56" ht="27">
      <c r="A29" s="30" t="s">
        <v>14</v>
      </c>
      <c r="B29" s="94" t="s">
        <v>60</v>
      </c>
      <c r="C29" s="107" t="s">
        <v>94</v>
      </c>
      <c r="D29" s="10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6"/>
      <c r="BC29" s="7"/>
      <c r="BD29" s="22"/>
    </row>
    <row r="30" spans="1:55" ht="15.75">
      <c r="A30" s="12" t="s">
        <v>16</v>
      </c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3"/>
      <c r="V30" s="13"/>
      <c r="W30" s="13"/>
      <c r="X30" s="13"/>
      <c r="Y30" s="13"/>
      <c r="Z30" s="14"/>
      <c r="AA30" s="13"/>
      <c r="AB30" s="14"/>
      <c r="AC30" s="14"/>
      <c r="AD30" s="14"/>
      <c r="AE30" s="14"/>
      <c r="AF30" s="14"/>
      <c r="AG30" s="13"/>
      <c r="AH30" s="13"/>
      <c r="AI30" s="13"/>
      <c r="AJ30" s="13"/>
      <c r="AK30" s="14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14"/>
      <c r="BA30" s="15"/>
      <c r="BC30" s="20"/>
    </row>
    <row r="31" spans="1:55" s="16" customFormat="1" ht="30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C31" s="20"/>
    </row>
    <row r="32" spans="1:55" s="16" customFormat="1" ht="30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C32" s="23"/>
    </row>
    <row r="33" spans="1:55" s="16" customFormat="1" ht="30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C33" s="23"/>
    </row>
    <row r="34" spans="1:55" s="16" customFormat="1" ht="30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C34" s="23"/>
    </row>
    <row r="35" spans="1:55" s="16" customFormat="1" ht="30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C35" s="23"/>
    </row>
    <row r="36" spans="1:55" s="16" customFormat="1" ht="30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C36" s="23"/>
    </row>
    <row r="37" spans="1:55" s="16" customFormat="1" ht="30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C37" s="23"/>
    </row>
    <row r="38" spans="1:55" s="16" customFormat="1" ht="30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C38" s="23"/>
    </row>
    <row r="39" spans="1:55" s="16" customFormat="1" ht="30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C39" s="23"/>
    </row>
    <row r="40" spans="1:55" s="16" customFormat="1" ht="30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C40" s="23"/>
    </row>
    <row r="41" spans="1:55" s="16" customFormat="1" ht="30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C41" s="23"/>
    </row>
    <row r="42" spans="1:55" s="16" customFormat="1" ht="30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C42" s="23"/>
    </row>
    <row r="43" spans="1:55" s="16" customFormat="1" ht="30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C43" s="23"/>
    </row>
    <row r="44" spans="1:55" s="16" customFormat="1" ht="30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C44" s="23"/>
    </row>
    <row r="45" spans="1:55" s="16" customFormat="1" ht="30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C45" s="23"/>
    </row>
    <row r="46" spans="1:55" s="16" customFormat="1" ht="30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C46" s="23"/>
    </row>
    <row r="47" spans="1:55" s="16" customFormat="1" ht="30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C47" s="23"/>
    </row>
    <row r="48" spans="1:55" s="16" customFormat="1" ht="30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C48" s="23"/>
    </row>
    <row r="49" spans="1:55" s="16" customFormat="1" ht="30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C49" s="23"/>
    </row>
    <row r="50" spans="1:55" s="16" customFormat="1" ht="30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C50" s="23"/>
    </row>
    <row r="51" spans="1:55" s="16" customFormat="1" ht="30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C51" s="23"/>
    </row>
    <row r="52" spans="1:55" s="16" customFormat="1" ht="30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C52" s="23"/>
    </row>
    <row r="53" spans="1:55" s="16" customFormat="1" ht="30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C53" s="23"/>
    </row>
    <row r="54" spans="1:55" s="16" customFormat="1" ht="30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C54" s="23"/>
    </row>
    <row r="55" spans="1:55" s="16" customFormat="1" ht="30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C55" s="23"/>
    </row>
    <row r="56" spans="1:55" s="16" customFormat="1" ht="30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C56" s="23"/>
    </row>
    <row r="57" spans="1:55" s="16" customFormat="1" ht="30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C57" s="23"/>
    </row>
    <row r="58" spans="1:55" s="16" customFormat="1" ht="30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C58" s="23"/>
    </row>
    <row r="59" spans="1:55" s="16" customFormat="1" ht="30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C59" s="23"/>
    </row>
    <row r="60" spans="1:55" s="16" customFormat="1" ht="30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C60" s="23"/>
    </row>
    <row r="61" spans="1:55" s="16" customFormat="1" ht="30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C61" s="23"/>
    </row>
    <row r="62" spans="1:55" s="16" customFormat="1" ht="30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C62" s="23"/>
    </row>
    <row r="63" spans="1:55" s="16" customFormat="1" ht="30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C63" s="23"/>
    </row>
    <row r="64" spans="1:55" s="16" customFormat="1" ht="30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C64" s="23"/>
    </row>
    <row r="65" spans="1:55" s="16" customFormat="1" ht="30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C65" s="23"/>
    </row>
    <row r="66" spans="1:55" s="16" customFormat="1" ht="30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C66" s="23"/>
    </row>
    <row r="67" spans="1:55" s="16" customFormat="1" ht="30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C67" s="23"/>
    </row>
    <row r="68" spans="1:55" s="16" customFormat="1" ht="30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C68" s="23"/>
    </row>
    <row r="69" spans="1:55" s="16" customFormat="1" ht="30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C69" s="23"/>
    </row>
    <row r="70" spans="1:55" s="16" customFormat="1" ht="30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C70" s="23"/>
    </row>
    <row r="71" spans="1:55" s="16" customFormat="1" ht="30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C71" s="23"/>
    </row>
    <row r="72" spans="1:55" s="16" customFormat="1" ht="30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C72" s="23"/>
    </row>
    <row r="73" spans="1:55" s="16" customFormat="1" ht="30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C73" s="23"/>
    </row>
    <row r="74" spans="1:55" s="16" customFormat="1" ht="30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C74" s="23"/>
    </row>
    <row r="75" spans="1:55" s="16" customFormat="1" ht="30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C75" s="23"/>
    </row>
    <row r="76" spans="1:55" s="16" customFormat="1" ht="30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C76" s="23"/>
    </row>
    <row r="77" spans="1:55" s="16" customFormat="1" ht="30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C77" s="23"/>
    </row>
    <row r="78" spans="1:55" s="16" customFormat="1" ht="30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C78" s="23"/>
    </row>
    <row r="79" spans="1:55" s="16" customFormat="1" ht="30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C79" s="23"/>
    </row>
    <row r="80" spans="1:55" s="16" customFormat="1" ht="30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C80" s="23"/>
    </row>
    <row r="81" spans="1:55" s="16" customFormat="1" ht="30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C81" s="23"/>
    </row>
  </sheetData>
  <sheetProtection sheet="1" objects="1" scenarios="1"/>
  <protectedRanges>
    <protectedRange sqref="B2" name="Datum"/>
    <protectedRange sqref="A31:BA81" name="Opmerkingen"/>
    <protectedRange sqref="D6:BA29" name="Formulieren"/>
    <protectedRange sqref="B5" name="Auditdeelnemers"/>
  </protectedRanges>
  <mergeCells count="56">
    <mergeCell ref="A8:A11"/>
    <mergeCell ref="A12:A16"/>
    <mergeCell ref="A17:A19"/>
    <mergeCell ref="A20:A24"/>
    <mergeCell ref="A25:A27"/>
    <mergeCell ref="A31:BA31"/>
    <mergeCell ref="A32:BA32"/>
    <mergeCell ref="A33:BA33"/>
    <mergeCell ref="A34:BA34"/>
    <mergeCell ref="A35:BA35"/>
    <mergeCell ref="A36:BA36"/>
    <mergeCell ref="A37:BA37"/>
    <mergeCell ref="A38:BA38"/>
    <mergeCell ref="A39:BA39"/>
    <mergeCell ref="A40:BA40"/>
    <mergeCell ref="A41:BA41"/>
    <mergeCell ref="A42:BA42"/>
    <mergeCell ref="A43:BA43"/>
    <mergeCell ref="A44:BA44"/>
    <mergeCell ref="A45:BA45"/>
    <mergeCell ref="A46:BA46"/>
    <mergeCell ref="A47:BA47"/>
    <mergeCell ref="A48:BA48"/>
    <mergeCell ref="A49:BA49"/>
    <mergeCell ref="A50:BA50"/>
    <mergeCell ref="A51:BA51"/>
    <mergeCell ref="A52:BA52"/>
    <mergeCell ref="A53:BA53"/>
    <mergeCell ref="A54:BA54"/>
    <mergeCell ref="A55:BA55"/>
    <mergeCell ref="A56:BA56"/>
    <mergeCell ref="A57:BA57"/>
    <mergeCell ref="A58:BA58"/>
    <mergeCell ref="A59:BA59"/>
    <mergeCell ref="A60:BA60"/>
    <mergeCell ref="A61:BA61"/>
    <mergeCell ref="A62:BA62"/>
    <mergeCell ref="A63:BA63"/>
    <mergeCell ref="A64:BA64"/>
    <mergeCell ref="A65:BA65"/>
    <mergeCell ref="A66:BA66"/>
    <mergeCell ref="A67:BA67"/>
    <mergeCell ref="A68:BA68"/>
    <mergeCell ref="A69:BA69"/>
    <mergeCell ref="A70:BA70"/>
    <mergeCell ref="A71:BA71"/>
    <mergeCell ref="A72:BA72"/>
    <mergeCell ref="A73:BA73"/>
    <mergeCell ref="A80:BA80"/>
    <mergeCell ref="A81:BA81"/>
    <mergeCell ref="A74:BA74"/>
    <mergeCell ref="A75:BA75"/>
    <mergeCell ref="A76:BA76"/>
    <mergeCell ref="A77:BA77"/>
    <mergeCell ref="A78:BA78"/>
    <mergeCell ref="A79:BA79"/>
  </mergeCells>
  <conditionalFormatting sqref="D24:BA27 D8:BA11 D13:BA16 D18:BA22 C8:C27 D29:BA29">
    <cfRule type="cellIs" priority="1" dxfId="33" operator="between" stopIfTrue="1">
      <formula>0</formula>
      <formula>3</formula>
    </cfRule>
    <cfRule type="cellIs" priority="2" dxfId="34" operator="between" stopIfTrue="1">
      <formula>3</formula>
      <formula>4</formula>
    </cfRule>
    <cfRule type="cellIs" priority="3" dxfId="35" operator="between" stopIfTrue="1">
      <formula>4</formula>
      <formula>5</formula>
    </cfRule>
  </conditionalFormatting>
  <conditionalFormatting sqref="D17:BA17 D23:BA23 D12:BA12">
    <cfRule type="cellIs" priority="4" dxfId="33" operator="between" stopIfTrue="1">
      <formula>0</formula>
      <formula>2.9</formula>
    </cfRule>
    <cfRule type="cellIs" priority="5" dxfId="35" operator="between" stopIfTrue="1">
      <formula>2.9</formula>
      <formula>4.1</formula>
    </cfRule>
    <cfRule type="cellIs" priority="6" dxfId="33" operator="between" stopIfTrue="1">
      <formula>4</formula>
      <formula>5</formula>
    </cfRule>
  </conditionalFormatting>
  <dataValidations count="1">
    <dataValidation type="whole" allowBlank="1" showInputMessage="1" showErrorMessage="1" sqref="D6:BA29">
      <formula1>0</formula1>
      <formula2>10</formula2>
    </dataValidation>
  </dataValidations>
  <printOptions/>
  <pageMargins left="0.5" right="0.17" top="0.54" bottom="0.41" header="0.36" footer="0.29"/>
  <pageSetup horizontalDpi="600" verticalDpi="600" orientation="landscape" scale="49" r:id="rId4"/>
  <rowBreaks count="1" manualBreakCount="1">
    <brk id="43" max="52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K56"/>
  <sheetViews>
    <sheetView showGridLines="0" view="pageBreakPreview" zoomScaleNormal="125" zoomScaleSheetLayoutView="100" zoomScalePageLayoutView="0" workbookViewId="0" topLeftCell="A1">
      <selection activeCell="O25" sqref="O25"/>
    </sheetView>
  </sheetViews>
  <sheetFormatPr defaultColWidth="9.00390625" defaultRowHeight="12.75"/>
  <cols>
    <col min="1" max="1" width="2.375" style="71" bestFit="1" customWidth="1"/>
    <col min="2" max="16384" width="9.00390625" style="70" customWidth="1"/>
  </cols>
  <sheetData>
    <row r="1" spans="1:11" ht="15.75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2.7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2"/>
      <c r="B3" s="77" t="s">
        <v>89</v>
      </c>
      <c r="C3" s="74"/>
      <c r="D3" s="74"/>
      <c r="E3" s="74"/>
      <c r="F3" s="74"/>
      <c r="G3" s="74"/>
      <c r="H3" s="74"/>
      <c r="I3" s="74"/>
      <c r="J3" s="74"/>
      <c r="K3" s="74"/>
    </row>
    <row r="4" spans="1:2" s="92" customFormat="1" ht="12.75">
      <c r="A4" s="90"/>
      <c r="B4" s="70" t="s">
        <v>90</v>
      </c>
    </row>
    <row r="5" spans="1:2" s="92" customFormat="1" ht="12.75">
      <c r="A5" s="90"/>
      <c r="B5" s="70" t="s">
        <v>91</v>
      </c>
    </row>
    <row r="6" spans="1:2" s="92" customFormat="1" ht="15.75">
      <c r="A6" s="90"/>
      <c r="B6" s="91"/>
    </row>
    <row r="7" spans="1:2" s="92" customFormat="1" ht="15.75">
      <c r="A7" s="90"/>
      <c r="B7" s="91" t="s">
        <v>92</v>
      </c>
    </row>
    <row r="8" ht="12.75">
      <c r="B8" s="70" t="s">
        <v>93</v>
      </c>
    </row>
    <row r="9" ht="12.75">
      <c r="B9" s="70" t="s">
        <v>63</v>
      </c>
    </row>
    <row r="10" ht="12.75"/>
    <row r="11" ht="12.75">
      <c r="B11" s="70" t="s">
        <v>54</v>
      </c>
    </row>
    <row r="12" ht="12.75"/>
    <row r="13" ht="12.75">
      <c r="B13" s="70" t="s">
        <v>55</v>
      </c>
    </row>
    <row r="14" ht="12.75"/>
    <row r="15" ht="12.75">
      <c r="B15" s="70" t="s">
        <v>56</v>
      </c>
    </row>
    <row r="16" ht="12.75"/>
    <row r="17" ht="12.75">
      <c r="B17" s="70" t="s">
        <v>64</v>
      </c>
    </row>
    <row r="18" ht="12.75"/>
    <row r="19" ht="12.75"/>
    <row r="20" ht="12.75"/>
    <row r="21" ht="12.75">
      <c r="B21" s="70" t="s">
        <v>57</v>
      </c>
    </row>
    <row r="23" ht="12.75">
      <c r="B23" s="70" t="s">
        <v>65</v>
      </c>
    </row>
    <row r="25" spans="1:11" ht="15.75">
      <c r="A25" s="72"/>
      <c r="B25" s="77" t="s">
        <v>74</v>
      </c>
      <c r="C25" s="74"/>
      <c r="D25" s="74"/>
      <c r="E25" s="74"/>
      <c r="F25" s="74"/>
      <c r="G25" s="74"/>
      <c r="H25" s="74"/>
      <c r="I25" s="74"/>
      <c r="J25" s="74"/>
      <c r="K25" s="74"/>
    </row>
    <row r="27" spans="1:2" ht="12.75">
      <c r="A27" s="71">
        <v>1</v>
      </c>
      <c r="B27" s="70" t="s">
        <v>69</v>
      </c>
    </row>
    <row r="28" spans="1:2" ht="12.75">
      <c r="A28" s="71">
        <v>2</v>
      </c>
      <c r="B28" s="70" t="s">
        <v>70</v>
      </c>
    </row>
    <row r="29" spans="1:2" ht="12.75">
      <c r="A29" s="71">
        <v>3</v>
      </c>
      <c r="B29" s="70" t="s">
        <v>58</v>
      </c>
    </row>
    <row r="30" ht="12.75">
      <c r="B30" s="70" t="s">
        <v>59</v>
      </c>
    </row>
    <row r="31" ht="12.75">
      <c r="B31" s="70" t="s">
        <v>71</v>
      </c>
    </row>
    <row r="32" spans="1:2" ht="12.75">
      <c r="A32" s="71">
        <v>4</v>
      </c>
      <c r="B32" s="70" t="s">
        <v>62</v>
      </c>
    </row>
    <row r="33" spans="1:11" ht="12.7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5.75">
      <c r="A34" s="72"/>
      <c r="B34" s="77" t="s">
        <v>73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2" ht="12.75">
      <c r="A35" s="71">
        <v>1</v>
      </c>
      <c r="B35" s="70" t="s">
        <v>77</v>
      </c>
    </row>
    <row r="36" ht="12.75">
      <c r="B36" s="70" t="s">
        <v>78</v>
      </c>
    </row>
    <row r="50" spans="1:11" ht="12.75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1:11" ht="12.75">
      <c r="A51" s="72"/>
      <c r="B51" s="73" t="s">
        <v>66</v>
      </c>
      <c r="C51" s="74"/>
      <c r="D51" s="74"/>
      <c r="E51" s="74"/>
      <c r="F51" s="74"/>
      <c r="G51" s="74"/>
      <c r="H51" s="74"/>
      <c r="I51" s="74"/>
      <c r="J51" s="74"/>
      <c r="K51" s="74"/>
    </row>
    <row r="52" ht="12.75">
      <c r="B52" s="70" t="s">
        <v>75</v>
      </c>
    </row>
    <row r="53" ht="12.75">
      <c r="B53" s="70" t="s">
        <v>76</v>
      </c>
    </row>
    <row r="54" ht="12.75">
      <c r="B54" s="70" t="s">
        <v>72</v>
      </c>
    </row>
    <row r="55" ht="12.75">
      <c r="B55" s="70" t="s">
        <v>67</v>
      </c>
    </row>
    <row r="56" ht="12.75">
      <c r="B56" s="70" t="s">
        <v>68</v>
      </c>
    </row>
  </sheetData>
  <sheetProtection sheet="1" objects="1" scenarios="1"/>
  <mergeCells count="1">
    <mergeCell ref="A1:K1"/>
  </mergeCells>
  <printOptions/>
  <pageMargins left="0.48" right="0.47" top="0.6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 CEW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Dokter</dc:creator>
  <cp:keywords/>
  <dc:description/>
  <cp:lastModifiedBy>Dokter, Irene</cp:lastModifiedBy>
  <cp:lastPrinted>2011-05-12T14:12:07Z</cp:lastPrinted>
  <dcterms:created xsi:type="dcterms:W3CDTF">2011-02-08T12:43:04Z</dcterms:created>
  <dcterms:modified xsi:type="dcterms:W3CDTF">2012-10-09T10:29:14Z</dcterms:modified>
  <cp:category/>
  <cp:version/>
  <cp:contentType/>
  <cp:contentStatus/>
</cp:coreProperties>
</file>